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SAILMI\SDASEM\07 - BAN\04_MARCHES\05_MARCHES_EN_COURS\SECTION_ACHATS_TRANSVERSES\26-xxx_AOO_CBIMI\1_Preparation\DCE\DCE VF\AF-SF\"/>
    </mc:Choice>
  </mc:AlternateContent>
  <bookViews>
    <workbookView xWindow="0" yWindow="0" windowWidth="23030" windowHeight="9680" firstSheet="1" activeTab="5"/>
  </bookViews>
  <sheets>
    <sheet name="Instructions" sheetId="1" r:id="rId1"/>
    <sheet name="AF-ANNEXE I à l'AE" sheetId="2" r:id="rId2"/>
    <sheet name="TJM" sheetId="3" r:id="rId3"/>
    <sheet name="Découpage des charges P2" sheetId="4" r:id="rId4"/>
    <sheet name="Dev Agile P3" sheetId="5" r:id="rId5"/>
    <sheet name="SF- Annexe VII au RC" sheetId="6" r:id="rId6"/>
  </sheets>
  <externalReferences>
    <externalReference r:id="rId7"/>
  </externalReferences>
  <definedNames>
    <definedName name="Excel_BuiltIn_Print_Area_3_1" localSheetId="4">#REF!</definedName>
    <definedName name="Excel_BuiltIn_Print_Area_3_1">#REF!</definedName>
    <definedName name="Excel_BuiltIn_Print_Area_3_1_1" localSheetId="4">#REF!</definedName>
    <definedName name="Excel_BuiltIn_Print_Area_3_1_1">#REF!</definedName>
    <definedName name="profils">[1]TJM!$E$8:$H$23</definedName>
    <definedName name="table_coef" localSheetId="4">#REF!</definedName>
    <definedName name="table_coef">#REF!</definedName>
  </definedNames>
  <calcPr calcId="162913"/>
</workbook>
</file>

<file path=xl/calcChain.xml><?xml version="1.0" encoding="utf-8"?>
<calcChain xmlns="http://schemas.openxmlformats.org/spreadsheetml/2006/main">
  <c r="F14" i="4" l="1"/>
  <c r="F15" i="4"/>
  <c r="F16" i="4"/>
  <c r="E67" i="3" l="1"/>
  <c r="F67" i="3" s="1"/>
  <c r="E68" i="3"/>
  <c r="F68" i="3" s="1"/>
  <c r="F22" i="6" l="1"/>
  <c r="G116" i="5"/>
  <c r="H116" i="5"/>
  <c r="F30" i="6" l="1"/>
  <c r="F29" i="6"/>
  <c r="F28" i="6"/>
  <c r="F27" i="6"/>
  <c r="F26" i="6"/>
  <c r="F25" i="6"/>
  <c r="F24" i="6"/>
  <c r="F23" i="6"/>
  <c r="F31" i="6" l="1"/>
  <c r="F32" i="6"/>
  <c r="F33" i="6"/>
  <c r="I12" i="4" l="1"/>
  <c r="K12" i="4"/>
  <c r="M12" i="4"/>
  <c r="O12" i="4"/>
  <c r="Q12" i="4"/>
  <c r="S12" i="4"/>
  <c r="U12" i="4"/>
  <c r="W12" i="4"/>
  <c r="Y12" i="4"/>
  <c r="AA12" i="4"/>
  <c r="AC12" i="4"/>
  <c r="AE12" i="4"/>
  <c r="AG12" i="4"/>
  <c r="AI12" i="4"/>
  <c r="AK12" i="4"/>
  <c r="AM12" i="4"/>
  <c r="AO12" i="4"/>
  <c r="AQ12" i="4"/>
  <c r="AS12" i="4"/>
  <c r="AU12" i="4"/>
  <c r="AW12" i="4"/>
  <c r="AY12" i="4"/>
  <c r="BA12" i="4"/>
  <c r="BC12" i="4"/>
  <c r="BE12" i="4"/>
  <c r="BG12" i="4"/>
  <c r="BI12" i="4"/>
  <c r="BK12" i="4"/>
  <c r="BM12" i="4"/>
  <c r="BO12" i="4"/>
  <c r="BQ12" i="4"/>
  <c r="BS12" i="4"/>
  <c r="BU12" i="4"/>
  <c r="BW12" i="4"/>
  <c r="BY12" i="4"/>
  <c r="CA12" i="4"/>
  <c r="CC12" i="4"/>
  <c r="CE12" i="4"/>
  <c r="CG12" i="4"/>
  <c r="CI12" i="4"/>
  <c r="CK12" i="4"/>
  <c r="CM12" i="4"/>
  <c r="CO12" i="4"/>
  <c r="CQ12" i="4"/>
  <c r="CS12" i="4"/>
  <c r="CU12" i="4"/>
  <c r="CW12" i="4"/>
  <c r="CY12" i="4"/>
  <c r="DA12" i="4"/>
  <c r="DC12" i="4"/>
  <c r="DE12" i="4"/>
  <c r="DG12" i="4"/>
  <c r="DI12" i="4"/>
  <c r="DK12" i="4"/>
  <c r="DM12" i="4"/>
  <c r="DO12" i="4"/>
  <c r="DQ12" i="4"/>
  <c r="DS12" i="4"/>
  <c r="DU12" i="4"/>
  <c r="DW12" i="4"/>
  <c r="DY12" i="4"/>
  <c r="EA12" i="4"/>
  <c r="EC12" i="4"/>
  <c r="EE12" i="4"/>
  <c r="EG12" i="4"/>
  <c r="EI12" i="4"/>
  <c r="EK12" i="4"/>
  <c r="EM12" i="4"/>
  <c r="EO12" i="4"/>
  <c r="EQ12" i="4"/>
  <c r="ES12" i="4"/>
  <c r="EU12" i="4"/>
  <c r="EW12" i="4"/>
  <c r="EY12" i="4"/>
  <c r="FA12" i="4"/>
  <c r="FC12" i="4"/>
  <c r="FE12" i="4"/>
  <c r="FG12" i="4"/>
  <c r="G12" i="4"/>
  <c r="E86" i="3" l="1"/>
  <c r="F86" i="3" s="1"/>
  <c r="E85" i="3"/>
  <c r="F85" i="3" s="1"/>
  <c r="E84" i="3"/>
  <c r="F84" i="3" s="1"/>
  <c r="E83" i="3"/>
  <c r="F83" i="3" s="1"/>
  <c r="E82" i="3"/>
  <c r="F82" i="3" s="1"/>
  <c r="E81" i="3"/>
  <c r="F81" i="3" s="1"/>
  <c r="E80" i="3"/>
  <c r="F80" i="3" s="1"/>
  <c r="E79" i="3"/>
  <c r="F79" i="3" s="1"/>
  <c r="F63" i="6" l="1"/>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H59" i="6" l="1"/>
  <c r="J59" i="6" s="1"/>
  <c r="H57" i="6"/>
  <c r="J57" i="6" s="1"/>
  <c r="H56" i="6"/>
  <c r="J56" i="6" s="1"/>
  <c r="H51" i="6"/>
  <c r="J51" i="6" s="1"/>
  <c r="H48" i="6"/>
  <c r="J48" i="6" s="1"/>
  <c r="H41" i="6"/>
  <c r="J41" i="6" s="1"/>
  <c r="H40" i="6"/>
  <c r="J40" i="6" s="1"/>
  <c r="H39" i="6"/>
  <c r="J39" i="6" s="1"/>
  <c r="H33" i="6"/>
  <c r="J33" i="6" s="1"/>
  <c r="H32" i="6"/>
  <c r="J32" i="6" s="1"/>
  <c r="H31" i="6"/>
  <c r="J31" i="6" s="1"/>
  <c r="H27" i="6"/>
  <c r="J27" i="6" s="1"/>
  <c r="H24" i="6"/>
  <c r="J24" i="6" s="1"/>
  <c r="H22" i="6"/>
  <c r="F20" i="6"/>
  <c r="H20" i="6" s="1"/>
  <c r="J20" i="6" s="1"/>
  <c r="F19" i="6"/>
  <c r="H19" i="6" s="1"/>
  <c r="J19" i="6" s="1"/>
  <c r="F18" i="6"/>
  <c r="H18" i="6" s="1"/>
  <c r="J18" i="6" s="1"/>
  <c r="F17" i="6"/>
  <c r="H23" i="6"/>
  <c r="J23" i="6" s="1"/>
  <c r="H25" i="6"/>
  <c r="J25" i="6" s="1"/>
  <c r="H26" i="6"/>
  <c r="J26" i="6" s="1"/>
  <c r="H38" i="6"/>
  <c r="J38" i="6" s="1"/>
  <c r="H54" i="6"/>
  <c r="J54" i="6" s="1"/>
  <c r="H28" i="6"/>
  <c r="J28" i="6" s="1"/>
  <c r="H29" i="6"/>
  <c r="J29" i="6" s="1"/>
  <c r="H30" i="6"/>
  <c r="J30" i="6" s="1"/>
  <c r="H34" i="6"/>
  <c r="J34" i="6" s="1"/>
  <c r="H35" i="6"/>
  <c r="J35" i="6" s="1"/>
  <c r="H36" i="6"/>
  <c r="J36" i="6" s="1"/>
  <c r="H37" i="6"/>
  <c r="J37" i="6" s="1"/>
  <c r="H42" i="6"/>
  <c r="J42" i="6" s="1"/>
  <c r="H43" i="6"/>
  <c r="J43" i="6" s="1"/>
  <c r="H44" i="6"/>
  <c r="J44" i="6" s="1"/>
  <c r="H45" i="6"/>
  <c r="J45" i="6" s="1"/>
  <c r="H46" i="6"/>
  <c r="J46" i="6" s="1"/>
  <c r="H47" i="6"/>
  <c r="J47" i="6" s="1"/>
  <c r="H49" i="6"/>
  <c r="J49" i="6" s="1"/>
  <c r="H50" i="6"/>
  <c r="J50" i="6" s="1"/>
  <c r="H52" i="6"/>
  <c r="J52" i="6" s="1"/>
  <c r="H53" i="6"/>
  <c r="J53" i="6" s="1"/>
  <c r="H55" i="6"/>
  <c r="J55" i="6" s="1"/>
  <c r="H58" i="6"/>
  <c r="J58" i="6" s="1"/>
  <c r="H60" i="6"/>
  <c r="J60" i="6" s="1"/>
  <c r="H61" i="6"/>
  <c r="J61" i="6" s="1"/>
  <c r="H62" i="6"/>
  <c r="J62" i="6" s="1"/>
  <c r="H63" i="6"/>
  <c r="J63" i="6" s="1"/>
  <c r="J22" i="6" l="1"/>
  <c r="H17" i="6"/>
  <c r="J17" i="6" s="1"/>
  <c r="G22" i="2"/>
  <c r="G7" i="2"/>
  <c r="F67" i="6"/>
  <c r="H67" i="6" s="1"/>
  <c r="J67" i="6" s="1"/>
  <c r="F6" i="6"/>
  <c r="H6" i="6" s="1"/>
  <c r="H64" i="6" l="1"/>
  <c r="J64" i="6" s="1"/>
  <c r="H154" i="5"/>
  <c r="G154" i="5"/>
  <c r="H150" i="5"/>
  <c r="G150" i="5"/>
  <c r="H146" i="5"/>
  <c r="G146" i="5"/>
  <c r="H143" i="5"/>
  <c r="G143" i="5"/>
  <c r="H140" i="5"/>
  <c r="G140" i="5"/>
  <c r="H137" i="5"/>
  <c r="G137" i="5"/>
  <c r="H134" i="5"/>
  <c r="G134" i="5"/>
  <c r="H131" i="5"/>
  <c r="G131" i="5"/>
  <c r="H128" i="5"/>
  <c r="G128" i="5"/>
  <c r="H124" i="5"/>
  <c r="G124" i="5"/>
  <c r="H120" i="5"/>
  <c r="G120" i="5"/>
  <c r="H113" i="5"/>
  <c r="G113" i="5"/>
  <c r="H110" i="5"/>
  <c r="G110" i="5"/>
  <c r="H107" i="5"/>
  <c r="G107" i="5"/>
  <c r="H104" i="5"/>
  <c r="G104" i="5"/>
  <c r="H101" i="5"/>
  <c r="G101" i="5"/>
  <c r="H98" i="5"/>
  <c r="G98" i="5"/>
  <c r="H96" i="5"/>
  <c r="G96" i="5"/>
  <c r="H94" i="5"/>
  <c r="G94" i="5"/>
  <c r="H92" i="5"/>
  <c r="G92" i="5"/>
  <c r="H88" i="5"/>
  <c r="G88" i="5"/>
  <c r="H84" i="5"/>
  <c r="G84" i="5"/>
  <c r="H80" i="5"/>
  <c r="G80" i="5"/>
  <c r="H77" i="5"/>
  <c r="G77" i="5"/>
  <c r="H74" i="5"/>
  <c r="G74" i="5"/>
  <c r="H71" i="5"/>
  <c r="G71" i="5"/>
  <c r="H67" i="5"/>
  <c r="G67" i="5"/>
  <c r="H63" i="5"/>
  <c r="G63" i="5"/>
  <c r="H59" i="5"/>
  <c r="G59" i="5"/>
  <c r="H56" i="5"/>
  <c r="G56" i="5"/>
  <c r="H53" i="5"/>
  <c r="G53" i="5"/>
  <c r="H50" i="5"/>
  <c r="G50" i="5"/>
  <c r="H46" i="5"/>
  <c r="G46" i="5"/>
  <c r="H42" i="5"/>
  <c r="G42" i="5"/>
  <c r="H38" i="5"/>
  <c r="G38" i="5"/>
  <c r="H34" i="5"/>
  <c r="G34" i="5"/>
  <c r="H30" i="5"/>
  <c r="G30" i="5"/>
  <c r="H26" i="5"/>
  <c r="G26" i="5"/>
  <c r="H22" i="5"/>
  <c r="G22" i="5"/>
  <c r="H18" i="5"/>
  <c r="G18" i="5"/>
  <c r="H14" i="5"/>
  <c r="G14" i="5"/>
  <c r="H13" i="5"/>
  <c r="G13" i="5"/>
  <c r="H12" i="5"/>
  <c r="G12" i="5"/>
  <c r="H11" i="5"/>
  <c r="G11" i="5"/>
  <c r="H10" i="5"/>
  <c r="G10" i="5"/>
  <c r="E78" i="3" l="1"/>
  <c r="F78" i="3" s="1"/>
  <c r="E77" i="3"/>
  <c r="F77" i="3" s="1"/>
  <c r="E76" i="3"/>
  <c r="F76" i="3" s="1"/>
  <c r="E75" i="3"/>
  <c r="F75" i="3" s="1"/>
  <c r="E74" i="3"/>
  <c r="F74" i="3" s="1"/>
  <c r="E73" i="3"/>
  <c r="F73" i="3" s="1"/>
  <c r="E72" i="3"/>
  <c r="F72" i="3" s="1"/>
  <c r="E71" i="3"/>
  <c r="F71" i="3" s="1"/>
  <c r="E70" i="3"/>
  <c r="F70" i="3" s="1"/>
  <c r="E69" i="3"/>
  <c r="F69" i="3" s="1"/>
  <c r="E66" i="3"/>
  <c r="F66" i="3" s="1"/>
  <c r="E65" i="3"/>
  <c r="F65" i="3" s="1"/>
  <c r="E64" i="3"/>
  <c r="F64" i="3" s="1"/>
  <c r="E63" i="3"/>
  <c r="F63" i="3" s="1"/>
  <c r="E62" i="3"/>
  <c r="F62" i="3" s="1"/>
  <c r="E61" i="3"/>
  <c r="F61" i="3" s="1"/>
  <c r="E60" i="3"/>
  <c r="F60" i="3" s="1"/>
  <c r="E59" i="3"/>
  <c r="F59" i="3" s="1"/>
  <c r="E58" i="3"/>
  <c r="F58" i="3" s="1"/>
  <c r="E57" i="3"/>
  <c r="F57" i="3" s="1"/>
  <c r="E56" i="3"/>
  <c r="F56" i="3" s="1"/>
  <c r="E55" i="3"/>
  <c r="F55" i="3" s="1"/>
  <c r="E54" i="3"/>
  <c r="F54" i="3" s="1"/>
  <c r="E53" i="3"/>
  <c r="F53" i="3" s="1"/>
  <c r="E52" i="3"/>
  <c r="F52" i="3" s="1"/>
  <c r="E51" i="3"/>
  <c r="F51" i="3" s="1"/>
  <c r="E50" i="3"/>
  <c r="F50" i="3" s="1"/>
  <c r="E49" i="3"/>
  <c r="F49" i="3" s="1"/>
  <c r="E48" i="3"/>
  <c r="F48" i="3" s="1"/>
  <c r="E47" i="3"/>
  <c r="F47" i="3" s="1"/>
  <c r="E46" i="3"/>
  <c r="F46" i="3" s="1"/>
  <c r="E45" i="3"/>
  <c r="F45" i="3" s="1"/>
  <c r="E44" i="3"/>
  <c r="F44" i="3" s="1"/>
  <c r="E43" i="3"/>
  <c r="F43" i="3" s="1"/>
  <c r="E42" i="3"/>
  <c r="F42" i="3" s="1"/>
  <c r="E41" i="3"/>
  <c r="F41" i="3" s="1"/>
  <c r="E40" i="3"/>
  <c r="F40" i="3" s="1"/>
  <c r="E39" i="3"/>
  <c r="F39" i="3" s="1"/>
  <c r="E38" i="3"/>
  <c r="F38" i="3" s="1"/>
  <c r="E37" i="3"/>
  <c r="F37" i="3" s="1"/>
  <c r="E36" i="3"/>
  <c r="F36" i="3" s="1"/>
  <c r="E35" i="3"/>
  <c r="F35" i="3" s="1"/>
  <c r="E34" i="3"/>
  <c r="F34" i="3" s="1"/>
  <c r="E33" i="3"/>
  <c r="F33" i="3" s="1"/>
  <c r="E32" i="3"/>
  <c r="F32" i="3" s="1"/>
  <c r="E31" i="3"/>
  <c r="F31" i="3" s="1"/>
  <c r="E30" i="3"/>
  <c r="F30" i="3" s="1"/>
  <c r="E29" i="3"/>
  <c r="F29" i="3" s="1"/>
  <c r="E28" i="3"/>
  <c r="F28" i="3" s="1"/>
  <c r="E27" i="3"/>
  <c r="F27" i="3" s="1"/>
  <c r="E26" i="3"/>
  <c r="F26" i="3" s="1"/>
  <c r="E25" i="3"/>
  <c r="F25" i="3" s="1"/>
  <c r="E24" i="3"/>
  <c r="F24" i="3" s="1"/>
  <c r="E23" i="3"/>
  <c r="F23" i="3" s="1"/>
  <c r="E22" i="3"/>
  <c r="F22" i="3" s="1"/>
  <c r="E21" i="3"/>
  <c r="F21" i="3" s="1"/>
  <c r="E20" i="3"/>
  <c r="F20" i="3" s="1"/>
  <c r="E19" i="3"/>
  <c r="F19" i="3" s="1"/>
  <c r="E18" i="3"/>
  <c r="F18" i="3" s="1"/>
  <c r="E17" i="3"/>
  <c r="F17" i="3" s="1"/>
  <c r="E16" i="3"/>
  <c r="F16" i="3" s="1"/>
  <c r="E15" i="3"/>
  <c r="F15" i="3" s="1"/>
  <c r="E14" i="3"/>
  <c r="F14" i="3" s="1"/>
  <c r="E13" i="3"/>
  <c r="F13" i="3" s="1"/>
  <c r="E12" i="3"/>
  <c r="F12" i="3" s="1"/>
  <c r="E11" i="3"/>
  <c r="F11" i="3" s="1"/>
  <c r="E10" i="3"/>
  <c r="F10" i="3" s="1"/>
  <c r="E9" i="3"/>
  <c r="F9" i="3" s="1"/>
  <c r="E8" i="3"/>
  <c r="F8" i="3" s="1"/>
  <c r="E7" i="3"/>
  <c r="F7" i="3" s="1"/>
  <c r="E6" i="3"/>
  <c r="F6" i="3" s="1"/>
  <c r="EH16" i="4" l="1"/>
  <c r="FH16" i="4"/>
  <c r="FF16" i="4"/>
  <c r="FD16" i="4"/>
  <c r="FB16" i="4"/>
  <c r="EZ16" i="4"/>
  <c r="EX16" i="4"/>
  <c r="EV16" i="4"/>
  <c r="ET16" i="4"/>
  <c r="ER15" i="4"/>
  <c r="EX15" i="4"/>
  <c r="EV15" i="4"/>
  <c r="ET15" i="4"/>
  <c r="FF15" i="4"/>
  <c r="FD15" i="4"/>
  <c r="EZ15" i="4"/>
  <c r="FH15" i="4"/>
  <c r="FB15" i="4"/>
  <c r="DX14" i="4"/>
  <c r="FH14" i="4"/>
  <c r="EZ14" i="4"/>
  <c r="FF14" i="4"/>
  <c r="EX14" i="4"/>
  <c r="FD14" i="4"/>
  <c r="EV14" i="4"/>
  <c r="FB14" i="4"/>
  <c r="ET14" i="4"/>
  <c r="DL16" i="4"/>
  <c r="EL16" i="4"/>
  <c r="EJ16" i="4"/>
  <c r="ER14" i="4"/>
  <c r="EB14" i="4"/>
  <c r="EN16" i="4"/>
  <c r="EP16" i="4"/>
  <c r="AV16" i="4"/>
  <c r="AX16" i="4"/>
  <c r="BH14" i="4"/>
  <c r="AZ16" i="4"/>
  <c r="BF14" i="4"/>
  <c r="BX14" i="4"/>
  <c r="BD16" i="4"/>
  <c r="AZ14" i="4"/>
  <c r="BX16" i="4"/>
  <c r="CF16" i="4"/>
  <c r="CH16" i="4"/>
  <c r="T16" i="4"/>
  <c r="V16" i="4"/>
  <c r="DD16" i="4"/>
  <c r="X16" i="4"/>
  <c r="DF16" i="4"/>
  <c r="CB16" i="4"/>
  <c r="CJ16" i="4"/>
  <c r="AJ14" i="4"/>
  <c r="Z16" i="4"/>
  <c r="DH16" i="4"/>
  <c r="AF16" i="4"/>
  <c r="DN16" i="4"/>
  <c r="BJ16" i="4"/>
  <c r="DP16" i="4"/>
  <c r="CF14" i="4"/>
  <c r="DR16" i="4"/>
  <c r="H16" i="4"/>
  <c r="DB14" i="4"/>
  <c r="L16" i="4"/>
  <c r="AN16" i="4"/>
  <c r="BP16" i="4"/>
  <c r="CR16" i="4"/>
  <c r="DX16" i="4"/>
  <c r="AL16" i="4"/>
  <c r="DT16" i="4"/>
  <c r="J14" i="4"/>
  <c r="L14" i="4"/>
  <c r="DD14" i="4"/>
  <c r="N16" i="4"/>
  <c r="AP16" i="4"/>
  <c r="BR16" i="4"/>
  <c r="CT16" i="4"/>
  <c r="EB16" i="4"/>
  <c r="V15" i="4"/>
  <c r="AJ16" i="4"/>
  <c r="CN16" i="4"/>
  <c r="CV14" i="4"/>
  <c r="BN16" i="4"/>
  <c r="AB14" i="4"/>
  <c r="DT14" i="4"/>
  <c r="P16" i="4"/>
  <c r="AR16" i="4"/>
  <c r="BT16" i="4"/>
  <c r="CV16" i="4"/>
  <c r="ED16" i="4"/>
  <c r="AT15" i="4"/>
  <c r="AB16" i="4"/>
  <c r="BH16" i="4"/>
  <c r="ER16" i="4"/>
  <c r="CD14" i="4"/>
  <c r="CL16" i="4"/>
  <c r="BL16" i="4"/>
  <c r="CP16" i="4"/>
  <c r="AH14" i="4"/>
  <c r="DZ14" i="4"/>
  <c r="R16" i="4"/>
  <c r="AT16" i="4"/>
  <c r="BV16" i="4"/>
  <c r="CZ16" i="4"/>
  <c r="EF16" i="4"/>
  <c r="BJ14" i="4"/>
  <c r="DF14" i="4"/>
  <c r="H15" i="4"/>
  <c r="BD15" i="4"/>
  <c r="CZ15" i="4"/>
  <c r="P14" i="4"/>
  <c r="AN14" i="4"/>
  <c r="BL14" i="4"/>
  <c r="CJ14" i="4"/>
  <c r="DH14" i="4"/>
  <c r="EF14" i="4"/>
  <c r="J15" i="4"/>
  <c r="AH15" i="4"/>
  <c r="BF15" i="4"/>
  <c r="CD15" i="4"/>
  <c r="DB15" i="4"/>
  <c r="DZ15" i="4"/>
  <c r="R14" i="4"/>
  <c r="AP14" i="4"/>
  <c r="BN14" i="4"/>
  <c r="CL14" i="4"/>
  <c r="DJ14" i="4"/>
  <c r="EH14" i="4"/>
  <c r="L15" i="4"/>
  <c r="AJ15" i="4"/>
  <c r="BH15" i="4"/>
  <c r="CF15" i="4"/>
  <c r="DD15" i="4"/>
  <c r="EB15" i="4"/>
  <c r="AD16" i="4"/>
  <c r="BB16" i="4"/>
  <c r="BZ16" i="4"/>
  <c r="CX16" i="4"/>
  <c r="DV16" i="4"/>
  <c r="AD15" i="4"/>
  <c r="CX15" i="4"/>
  <c r="N14" i="4"/>
  <c r="BB15" i="4"/>
  <c r="BZ15" i="4"/>
  <c r="DV15" i="4"/>
  <c r="AL14" i="4"/>
  <c r="CH14" i="4"/>
  <c r="ED14" i="4"/>
  <c r="AF15" i="4"/>
  <c r="CB15" i="4"/>
  <c r="DX15" i="4"/>
  <c r="T14" i="4"/>
  <c r="AR14" i="4"/>
  <c r="BP14" i="4"/>
  <c r="CN14" i="4"/>
  <c r="DL14" i="4"/>
  <c r="EJ14" i="4"/>
  <c r="N15" i="4"/>
  <c r="AL15" i="4"/>
  <c r="BJ15" i="4"/>
  <c r="CH15" i="4"/>
  <c r="DF15" i="4"/>
  <c r="ED15" i="4"/>
  <c r="V14" i="4"/>
  <c r="AT14" i="4"/>
  <c r="BR14" i="4"/>
  <c r="CP14" i="4"/>
  <c r="DN14" i="4"/>
  <c r="EL14" i="4"/>
  <c r="P15" i="4"/>
  <c r="AN15" i="4"/>
  <c r="BL15" i="4"/>
  <c r="CJ15" i="4"/>
  <c r="DH15" i="4"/>
  <c r="EF15" i="4"/>
  <c r="J16" i="4"/>
  <c r="AH16" i="4"/>
  <c r="BF16" i="4"/>
  <c r="CD16" i="4"/>
  <c r="DB16" i="4"/>
  <c r="DZ16" i="4"/>
  <c r="X14" i="4"/>
  <c r="AV14" i="4"/>
  <c r="BT14" i="4"/>
  <c r="CR14" i="4"/>
  <c r="DP14" i="4"/>
  <c r="EN14" i="4"/>
  <c r="R15" i="4"/>
  <c r="AP15" i="4"/>
  <c r="BN15" i="4"/>
  <c r="CL15" i="4"/>
  <c r="DJ15" i="4"/>
  <c r="EH15" i="4"/>
  <c r="Z14" i="4"/>
  <c r="AX14" i="4"/>
  <c r="BV14" i="4"/>
  <c r="CT14" i="4"/>
  <c r="DR14" i="4"/>
  <c r="EP14" i="4"/>
  <c r="T15" i="4"/>
  <c r="AR15" i="4"/>
  <c r="BP15" i="4"/>
  <c r="CN15" i="4"/>
  <c r="DL15" i="4"/>
  <c r="EJ15" i="4"/>
  <c r="CP15" i="4"/>
  <c r="EL15" i="4"/>
  <c r="X15" i="4"/>
  <c r="AV15" i="4"/>
  <c r="BT15" i="4"/>
  <c r="CR15" i="4"/>
  <c r="DP15" i="4"/>
  <c r="EN15" i="4"/>
  <c r="DJ16" i="4"/>
  <c r="BR15" i="4"/>
  <c r="DN15" i="4"/>
  <c r="AD14" i="4"/>
  <c r="BB14" i="4"/>
  <c r="BZ14" i="4"/>
  <c r="CX14" i="4"/>
  <c r="DV14" i="4"/>
  <c r="H14" i="4"/>
  <c r="AF14" i="4"/>
  <c r="BD14" i="4"/>
  <c r="CB14" i="4"/>
  <c r="CZ14" i="4"/>
  <c r="Z15" i="4"/>
  <c r="AX15" i="4"/>
  <c r="BV15" i="4"/>
  <c r="CT15" i="4"/>
  <c r="DR15" i="4"/>
  <c r="EP15" i="4"/>
  <c r="AB15" i="4"/>
  <c r="AZ15" i="4"/>
  <c r="BX15" i="4"/>
  <c r="CV15" i="4"/>
  <c r="DT15" i="4"/>
  <c r="J6" i="6" l="1"/>
  <c r="C15" i="4"/>
  <c r="D15" i="4" s="1"/>
  <c r="E15" i="4" s="1"/>
  <c r="G13" i="2" s="1"/>
  <c r="C16" i="4"/>
  <c r="D16" i="4" s="1"/>
  <c r="E16" i="4" s="1"/>
  <c r="G14" i="2" s="1"/>
  <c r="C14" i="4"/>
  <c r="D14" i="4" s="1"/>
  <c r="E14" i="4" s="1"/>
  <c r="F10" i="6" l="1"/>
  <c r="H10" i="6" s="1"/>
  <c r="G12" i="2"/>
  <c r="F12" i="6"/>
  <c r="H12" i="6" s="1"/>
  <c r="J12" i="6" s="1"/>
  <c r="G10" i="2"/>
  <c r="F11" i="6"/>
  <c r="H11" i="6" s="1"/>
  <c r="J11" i="6" s="1"/>
  <c r="H13" i="6" l="1"/>
  <c r="J13" i="6" s="1"/>
  <c r="E70" i="6"/>
  <c r="H70" i="6" s="1"/>
  <c r="J10" i="6"/>
</calcChain>
</file>

<file path=xl/sharedStrings.xml><?xml version="1.0" encoding="utf-8"?>
<sst xmlns="http://schemas.openxmlformats.org/spreadsheetml/2006/main" count="939" uniqueCount="240">
  <si>
    <t>Instructions pour le renseignement de l'annexe financière</t>
  </si>
  <si>
    <t>Instructions pour le renseignement de la simulation financière</t>
  </si>
  <si>
    <t xml:space="preserve">
1)  Le formalisme de ce fichier doit être respecté. Aucune donnée ne doit être modifiée. Aucune ligne ne doit être ajoutée à l'annexe financière.  
Le candidat doit compléter toutes les cellules de couleur JAUNE.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4) L'annexe financière est insérée dans l'offre du candidat au format tableur.
5) Le candidat prend soin de vérifier la cohérence des prix dans l'ensemble de ses documents.</t>
  </si>
  <si>
    <t xml:space="preserve">
1) La simulation financière n'emporte aucun engagement de l'administration.
2) Les prix fixés dans l'annexe financière sont directement reportés dans la simulation financière et n'attendent aucune modification de la part du candidat
3) Le présent classeur constituant la simulation financière ainsi que l'annexe financière est joint à l'offre du candidat, au format tableur.
4) Le calcul de l'ensemble des montants totaux est automatisé.</t>
  </si>
  <si>
    <t>Précision sur la forme des prix</t>
  </si>
  <si>
    <t xml:space="preserve">L'accord-cadre à bons de commande prévoit deux modalités de commande en fonction de la forme du prix mentionnée dans la pièce financière : 
 - pour les unités d'oeuvres (UO) : les modalités de commande sont précisées à l'article VIII du CCAP. 
 - pour les prix unitaires : les modalités de commmande sont précisées à l'article VII du CCAP </t>
  </si>
  <si>
    <t>Onglets AF,PROFIL TYPE UO ET TJM à remplir. Les prix se reportent directement dans cet onglet (calculs automatiques).</t>
  </si>
  <si>
    <t>N° de ligne</t>
  </si>
  <si>
    <t xml:space="preserve">Désignation de la prestation </t>
  </si>
  <si>
    <t xml:space="preserve">Forme du prix </t>
  </si>
  <si>
    <t xml:space="preserve">Prix 
€ HT </t>
  </si>
  <si>
    <t>T.V.A</t>
  </si>
  <si>
    <t>Prix 
€ TTC</t>
  </si>
  <si>
    <t>P1</t>
  </si>
  <si>
    <t>Forfaitaire - 2 mois</t>
  </si>
  <si>
    <t xml:space="preserve">Désignation prestation </t>
  </si>
  <si>
    <t>P2</t>
  </si>
  <si>
    <t>Forfaitaire / Unités d'œuvres</t>
  </si>
  <si>
    <t xml:space="preserve">Désignation UO </t>
  </si>
  <si>
    <t>P2 - S</t>
  </si>
  <si>
    <t>UO Simple: 1 jour/homme</t>
  </si>
  <si>
    <t>P2 - M</t>
  </si>
  <si>
    <t>UO Moyenne: 5 jours/homme</t>
  </si>
  <si>
    <t>P2 - C</t>
  </si>
  <si>
    <t>UO Complexe: 10 jours/homme</t>
  </si>
  <si>
    <t>NB : Pour la formation du prix ci-dessous, le candidat complète les onglets "TJM" et  "Dev Agile P 3". Les prix se reportent directement ici (calcul automatique).</t>
  </si>
  <si>
    <t>P3</t>
  </si>
  <si>
    <t xml:space="preserve">Forfait sur la base d'une combinaison d'UO </t>
  </si>
  <si>
    <t>CF Dev agile P 3</t>
  </si>
  <si>
    <t>P4</t>
  </si>
  <si>
    <t>4 -  Réversibilité</t>
  </si>
  <si>
    <t>ANNEXE I A L'ACTE D'ENGAGEMENT "Annexe financière"</t>
  </si>
  <si>
    <t>Le candidat précise uniquement les prix dans les cellules de couleur Jaune. 
Il veille à respecter les niveaux de séniorités pour chacune des prestations de l'accord-cadre rappelés à l'article VII.2 du CCTP.                                                                                                                                                                                                       Le ministère autorise l'ajout de profils.</t>
  </si>
  <si>
    <t>Niveau de séniorité</t>
  </si>
  <si>
    <t>Intitulé du profil-type</t>
  </si>
  <si>
    <t>Référence du Profil-Type</t>
  </si>
  <si>
    <t>Tarif Journalier
(€ HT)</t>
  </si>
  <si>
    <t>TVA à 20%</t>
  </si>
  <si>
    <t>Tarif Journalier
(€ TTC)</t>
  </si>
  <si>
    <t>Junior</t>
  </si>
  <si>
    <t>Delivery manager</t>
  </si>
  <si>
    <t>Confirmé</t>
  </si>
  <si>
    <t>Sénior</t>
  </si>
  <si>
    <t>Chef de projet</t>
  </si>
  <si>
    <t>P5</t>
  </si>
  <si>
    <t>P6</t>
  </si>
  <si>
    <t>Tech Lead</t>
  </si>
  <si>
    <t>P7</t>
  </si>
  <si>
    <t>P8</t>
  </si>
  <si>
    <t>P9</t>
  </si>
  <si>
    <t>Expert</t>
  </si>
  <si>
    <t>P10</t>
  </si>
  <si>
    <t>PO Proxy</t>
  </si>
  <si>
    <t>P11</t>
  </si>
  <si>
    <t>P12</t>
  </si>
  <si>
    <t>P13</t>
  </si>
  <si>
    <t>Scrum Master</t>
  </si>
  <si>
    <t>P14</t>
  </si>
  <si>
    <t>P15</t>
  </si>
  <si>
    <t>P16</t>
  </si>
  <si>
    <t>Développeur Full Stack</t>
  </si>
  <si>
    <t>P17</t>
  </si>
  <si>
    <t>P18</t>
  </si>
  <si>
    <t>P19</t>
  </si>
  <si>
    <t>Développeur Back</t>
  </si>
  <si>
    <t>P20</t>
  </si>
  <si>
    <t>P21</t>
  </si>
  <si>
    <t>P22</t>
  </si>
  <si>
    <t>Développeur Front</t>
  </si>
  <si>
    <t>P23</t>
  </si>
  <si>
    <t>P24</t>
  </si>
  <si>
    <t>P25</t>
  </si>
  <si>
    <t>Consultant Technique</t>
  </si>
  <si>
    <t>P26</t>
  </si>
  <si>
    <t>P27</t>
  </si>
  <si>
    <t>P28</t>
  </si>
  <si>
    <t>P29</t>
  </si>
  <si>
    <t>Urbaniste</t>
  </si>
  <si>
    <t>P30</t>
  </si>
  <si>
    <t>P31</t>
  </si>
  <si>
    <t>P32</t>
  </si>
  <si>
    <t>Architecte SI</t>
  </si>
  <si>
    <t>P33</t>
  </si>
  <si>
    <t>P34</t>
  </si>
  <si>
    <t>P35</t>
  </si>
  <si>
    <t>Architecte Logiciel</t>
  </si>
  <si>
    <t>P36</t>
  </si>
  <si>
    <t>P37</t>
  </si>
  <si>
    <t>P38</t>
  </si>
  <si>
    <t>Architecte Safe</t>
  </si>
  <si>
    <t>P39</t>
  </si>
  <si>
    <t>P40</t>
  </si>
  <si>
    <t>P41</t>
  </si>
  <si>
    <t>P42</t>
  </si>
  <si>
    <t>OPS / Devops / SevSecOps</t>
  </si>
  <si>
    <t>P43</t>
  </si>
  <si>
    <t>P44</t>
  </si>
  <si>
    <t>P45</t>
  </si>
  <si>
    <t>P46</t>
  </si>
  <si>
    <t>UX /UI designer</t>
  </si>
  <si>
    <t>P47</t>
  </si>
  <si>
    <t>P48</t>
  </si>
  <si>
    <t>P49</t>
  </si>
  <si>
    <t>P50</t>
  </si>
  <si>
    <t>Data scientist</t>
  </si>
  <si>
    <t>P51</t>
  </si>
  <si>
    <t>P52</t>
  </si>
  <si>
    <t>P53</t>
  </si>
  <si>
    <t xml:space="preserve">Data Architect / Data Engineer </t>
  </si>
  <si>
    <t>P54</t>
  </si>
  <si>
    <t>P55</t>
  </si>
  <si>
    <t>P56</t>
  </si>
  <si>
    <t>Consultant IA</t>
  </si>
  <si>
    <t>P57</t>
  </si>
  <si>
    <t>P58</t>
  </si>
  <si>
    <t>P59</t>
  </si>
  <si>
    <t>P60</t>
  </si>
  <si>
    <t>Expert SSI</t>
  </si>
  <si>
    <t>P61</t>
  </si>
  <si>
    <t>P62</t>
  </si>
  <si>
    <t>RTE (Release Train Engineering)</t>
  </si>
  <si>
    <t>P63</t>
  </si>
  <si>
    <t>P64</t>
  </si>
  <si>
    <t>P65</t>
  </si>
  <si>
    <t>Coach Agile</t>
  </si>
  <si>
    <t>P66</t>
  </si>
  <si>
    <t>P67</t>
  </si>
  <si>
    <t>Ajout de profil par le titulaire</t>
  </si>
  <si>
    <t>P68</t>
  </si>
  <si>
    <t>P69</t>
  </si>
  <si>
    <t>P70</t>
  </si>
  <si>
    <t>P71</t>
  </si>
  <si>
    <t>Code UO</t>
  </si>
  <si>
    <t xml:space="preserve">Libellé de la Prestation 2 </t>
  </si>
  <si>
    <t>Référence du profil-type</t>
  </si>
  <si>
    <t>Tarif journalier HT</t>
  </si>
  <si>
    <t>Prix HT</t>
  </si>
  <si>
    <t>Prix TTC</t>
  </si>
  <si>
    <t>Charges totales (jour/homme)  de l'unité d'œuvre</t>
  </si>
  <si>
    <t>Charge en jour/homme</t>
  </si>
  <si>
    <t>Charges en %</t>
  </si>
  <si>
    <t>µ</t>
  </si>
  <si>
    <t>Étude de faisabilité</t>
  </si>
  <si>
    <t>Prestation 3 - Réalisation et maintenance du CBIMI en mode Agile</t>
  </si>
  <si>
    <t>DOMAINE</t>
  </si>
  <si>
    <t>NIVEAU DE COMPLEXITE</t>
  </si>
  <si>
    <t>SENIORITE</t>
  </si>
  <si>
    <t>CHARGE (j/h)</t>
  </si>
  <si>
    <t>PRIX FORFAITAIRE 
 (en € HT)</t>
  </si>
  <si>
    <t>TVA 20%</t>
  </si>
  <si>
    <t>PRIX FORFAITAIRE 
(en € TTC)</t>
  </si>
  <si>
    <t>Minimal</t>
  </si>
  <si>
    <t>Simple</t>
  </si>
  <si>
    <t>Moyen</t>
  </si>
  <si>
    <t>Complexe</t>
  </si>
  <si>
    <t>1 j/h</t>
  </si>
  <si>
    <t>10 j/h</t>
  </si>
  <si>
    <t>Autre Expertise (RGPD (règlement
général sur la protection des
données), base de données, etc.)</t>
  </si>
  <si>
    <t>Onglets Prestations, Découpage des charges P2, Dev Agie P3, TJM à remplir. Les prix se reportent directement dans cet onglet (calculs automatiques).</t>
  </si>
  <si>
    <t xml:space="preserve">Quantité sur 7 ans </t>
  </si>
  <si>
    <t>Prix total HT</t>
  </si>
  <si>
    <t>Prix total
€ TTC</t>
  </si>
  <si>
    <t xml:space="preserve"> 1 - Initialisation de l’accord cadre et prise de connaissance du CBIMI et reprise du composant de captation</t>
  </si>
  <si>
    <t>P2 - E</t>
  </si>
  <si>
    <t>Hors taxe (€)</t>
  </si>
  <si>
    <t>TTC (€)</t>
  </si>
  <si>
    <t>Montant total en €</t>
  </si>
  <si>
    <t>50 j/h</t>
  </si>
  <si>
    <t>Forfaitaire - 4 mois</t>
  </si>
  <si>
    <t>Initialisation de l’accord cadre et prise de connaissance du CBIMI et reprise du composant de captation</t>
  </si>
  <si>
    <t xml:space="preserve">Réalisation et maintenance du CBIMI en mode Agile </t>
  </si>
  <si>
    <t xml:space="preserve"> CO-PO ou PO Proxy</t>
  </si>
  <si>
    <t xml:space="preserve"> UI</t>
  </si>
  <si>
    <t xml:space="preserve"> UX</t>
  </si>
  <si>
    <t>Delivery management</t>
  </si>
  <si>
    <t>RTE: Release Train Engineering</t>
  </si>
  <si>
    <t xml:space="preserve"> Data Architect / Data
Engineer</t>
  </si>
  <si>
    <t>Data Scientist</t>
  </si>
  <si>
    <t>OPS / Devops/Dev SecOps</t>
  </si>
  <si>
    <t>Coach Agilité à grande échelle</t>
  </si>
  <si>
    <t xml:space="preserve"> Architecte SAFe</t>
  </si>
  <si>
    <r>
      <rPr>
        <b/>
        <sz val="11"/>
        <color theme="1"/>
        <rFont val="Calibri"/>
        <family val="2"/>
        <scheme val="minor"/>
      </rPr>
      <t xml:space="preserve">Une (1) itération </t>
    </r>
    <r>
      <rPr>
        <sz val="11"/>
        <color theme="1"/>
        <rFont val="Calibri"/>
        <family val="2"/>
        <scheme val="minor"/>
      </rPr>
      <t>nécessite la mobilisation d’un (1) développeur/ Tech Lead expérimenté à mi-temps + d’un (1) développeur full stack confirmé pendant deux semaines</t>
    </r>
  </si>
  <si>
    <r>
      <rPr>
        <b/>
        <sz val="11"/>
        <color theme="1"/>
        <rFont val="Calibri"/>
        <family val="2"/>
        <scheme val="minor"/>
      </rPr>
      <t>Une (1) itération</t>
    </r>
    <r>
      <rPr>
        <sz val="11"/>
        <color theme="1"/>
        <rFont val="Calibri"/>
        <family val="2"/>
        <scheme val="minor"/>
      </rPr>
      <t xml:space="preserve"> nécessite la mobilisation d’un (1) développeur/ Tech Lead sénior + deux (2) dé-veloppeurs confirmés pendant deux semaines</t>
    </r>
  </si>
  <si>
    <r>
      <rPr>
        <b/>
        <sz val="11"/>
        <color theme="1"/>
        <rFont val="Calibri"/>
        <family val="2"/>
        <scheme val="minor"/>
      </rPr>
      <t xml:space="preserve">Une (1) itération </t>
    </r>
    <r>
      <rPr>
        <sz val="11"/>
        <color theme="1"/>
        <rFont val="Calibri"/>
        <family val="2"/>
        <scheme val="minor"/>
      </rPr>
      <t>nécessite la mobilisation d’un (1) développeur/ Tech Lead sénior + deux (2) dé-veloppeurs confirmés + deux (2) développeurs juniors pendant deux (2) Semaines</t>
    </r>
  </si>
  <si>
    <r>
      <rPr>
        <b/>
        <sz val="11"/>
        <color theme="1"/>
        <rFont val="Calibri"/>
        <family val="2"/>
        <scheme val="minor"/>
      </rPr>
      <t>Une (1) itération</t>
    </r>
    <r>
      <rPr>
        <sz val="11"/>
        <color theme="1"/>
        <rFont val="Calibri"/>
        <family val="2"/>
        <scheme val="minor"/>
      </rPr>
      <t xml:space="preserve"> nécessite la mobilisation de deux (2) dévelop-peurs/ Tech Lead séniors + trois (3) développeurs confirmés + trois (3) développeurs juniors pendant deux (2) semaines</t>
    </r>
  </si>
  <si>
    <r>
      <t>Développement d’une itération, de deux (2) semaines</t>
    </r>
    <r>
      <rPr>
        <b/>
        <sz val="11"/>
        <color rgb="FFFF0000"/>
        <rFont val="Calibri"/>
        <family val="2"/>
        <scheme val="minor"/>
      </rPr>
      <t xml:space="preserve"> soit 10 jours ouvrés.</t>
    </r>
  </si>
  <si>
    <t>ACCORD-CADRE RELATIF A LA 
CONCEPTION, LE DEVELOPPEMENT, LA MAINTENANCE DU COMPOSANT BIOMÉTRIQUE DU MINISTERE DE L’INTERIEUR 
« CBIMI » 
Lot 1 Conception, développement et maintenance 
des briques logicielles du CBIMI</t>
  </si>
  <si>
    <r>
      <t xml:space="preserve">
</t>
    </r>
    <r>
      <rPr>
        <b/>
        <sz val="14"/>
        <rFont val="Arial"/>
        <family val="2"/>
      </rPr>
      <t xml:space="preserve">
MINISTERE DE L'INTERIEUR/SG/DEPAFI/SAILMI/BAN
</t>
    </r>
    <r>
      <rPr>
        <b/>
        <sz val="14"/>
        <color rgb="FFFF0000"/>
        <rFont val="Arial"/>
        <family val="2"/>
      </rPr>
      <t xml:space="preserve">ANNEXE I A L'ACTE D'ENGAGEMENT + ANNEXE VII au RC (SIMULATION FINANCIERE)  </t>
    </r>
    <r>
      <rPr>
        <b/>
        <sz val="14"/>
        <rFont val="Arial"/>
        <family val="2"/>
      </rPr>
      <t xml:space="preserve">                                                                                                                                                                                               ACCORD-CADRE RELATIF A LA 
CONCEPTION, LE DEVELOPPEMENT, LA MAINTENANCE DU COMPOSANT BIOMÉTRIQUE DU MINISTERE DE L’INTERIEUR 
« CBIMI » 
Lot 1 Conception, développement et maintenance des briques logicielles du CBIMI</t>
    </r>
  </si>
  <si>
    <t xml:space="preserve">ACCORD-CADRE RELATIF A LA 
CONCEPTION, LE DEVELOPPEMENT, LA MAINTENANCE DU COMPOSANT BIOMÉTRIQUE DU MINISTERE DE L’INTERIEUR 
« CBIMI » 
Lot 1 Conception, développement et maintenance 
des briques logicielles du CBIMI      </t>
  </si>
  <si>
    <r>
      <t xml:space="preserve"> </t>
    </r>
    <r>
      <rPr>
        <b/>
        <sz val="18"/>
        <color theme="1"/>
        <rFont val="Arial"/>
        <family val="2"/>
      </rPr>
      <t xml:space="preserve">ANNEXE VII AU RC : SIMULATION FINANCIERE  </t>
    </r>
    <r>
      <rPr>
        <sz val="11"/>
        <color theme="1"/>
        <rFont val="Arial"/>
        <family val="2"/>
      </rPr>
      <t xml:space="preserve">
</t>
    </r>
  </si>
  <si>
    <t>ACCORD-CADRE RELATIF A LA 
CONCEPTION, LE DEVELOPPEMENT, LA MAINTENANCE DUCOMPOSANT BIOMÉTRIQUE DU MINISTERE DE L’INTERIEUR 
« CBIMI » 
Lot 1 Conception, développement et maintenance 
des briques logicielles du CBIMI</t>
  </si>
  <si>
    <t>Annexe I A L'ACTE D'ENGAGEMENT 
"Annexe financière"</t>
  </si>
  <si>
    <t xml:space="preserve">ANNEXE I A L'ACTE D'ENGAGEMENT
"Annexe financière"
</t>
  </si>
  <si>
    <t>1) Le candidat précise uniquement les charges dans les cellules de couleur JAUNE. Les TJM se reportent directement ici, sur la base de l'onglet "TJM" à remplir.</t>
  </si>
  <si>
    <t xml:space="preserve">2) L'administration rappelle que les niveaux de séniorité autorisés sont précisés au CCTP. </t>
  </si>
  <si>
    <t>3) Les charges maximale sont rappelées dans l'onglet "prestations", colonne "rappel des charges".</t>
  </si>
  <si>
    <t xml:space="preserve">ACCORD-CADRE RELATIF A LA 
CONCEPTION, LE DEVELOPPEMENT, LA MAINTENANCE DU COMPOSANT BIOMÉTRIQUE DU MINISTERE DE L’INTERIEUR 
« CBIMI » 
Lot 1 Conception, développement et maintenance 
des briques logicielles du CBIMI
</t>
  </si>
  <si>
    <t xml:space="preserve">4)Il est possible d'ajouter des profils par le titulaire (cf:colonne EL) &amp; (copier et coller les colonnes EK à ER) autant que nécessaire 
pour ajouter des profils.
</t>
  </si>
  <si>
    <t>PROFILS ADDITIONNELS</t>
  </si>
  <si>
    <t>SIMPLE</t>
  </si>
  <si>
    <t>MOYEN</t>
  </si>
  <si>
    <t>COMPLEXE</t>
  </si>
  <si>
    <t xml:space="preserve">Niveau de
 complexité </t>
  </si>
  <si>
    <t>MINIMAL</t>
  </si>
  <si>
    <t>Autre Expertise 
(RGPD , base de données, etc.)</t>
  </si>
  <si>
    <t>Désignation</t>
  </si>
  <si>
    <t>P3 - Réalisation et maintenance du CBIMI en mode Agile</t>
  </si>
  <si>
    <t>P2 - Etude de faisabilité</t>
  </si>
  <si>
    <t>Désignation UO</t>
  </si>
  <si>
    <t>Développement d’un Sprint de deux (2) semaines, soit 10 jours ouvrés</t>
  </si>
  <si>
    <t>Coach Agile à grande échelle</t>
  </si>
  <si>
    <t>CO-PO ou PO Proxy</t>
  </si>
  <si>
    <t xml:space="preserve">
</t>
  </si>
  <si>
    <t>Autre Expertise (RGPD (Règlement
Général sur la protection des données), base de données, etc.)</t>
  </si>
  <si>
    <t>P72</t>
  </si>
  <si>
    <t>P73</t>
  </si>
  <si>
    <t>P74</t>
  </si>
  <si>
    <t>P75</t>
  </si>
  <si>
    <t>P76</t>
  </si>
  <si>
    <t>P77</t>
  </si>
  <si>
    <t>P78</t>
  </si>
  <si>
    <t>P79</t>
  </si>
  <si>
    <t>Autre Expertise (RGPD (Règlement Général sur la Protection des Données), base de données, etc.)</t>
  </si>
  <si>
    <t xml:space="preserve">Total P2 en € </t>
  </si>
  <si>
    <t xml:space="preserve">Total P3 en € </t>
  </si>
  <si>
    <t>Forfaitaire</t>
  </si>
  <si>
    <t>Le calcul du prix de chaque demande de développement de projet en mode Agile se fonde selon son niveau de complexité, sur la commande d'une ou plusieurs UO de développement d'une itération, complétés si nécessaire d'UO d'experisesadditionnelles. Le candidat renseigne les cellules jaune sur la base des charges indiquées.</t>
  </si>
  <si>
    <t>Expertise CO-PO ou PO Proxy</t>
  </si>
  <si>
    <t>Expertise OPS / Devops/Dev SecOps</t>
  </si>
  <si>
    <t>Expertise UI</t>
  </si>
  <si>
    <t>Expertise Scrum Master</t>
  </si>
  <si>
    <t>Expertise UX</t>
  </si>
  <si>
    <t>Expertise Architecture SI</t>
  </si>
  <si>
    <t>Coaching Agilité à grande échelle</t>
  </si>
  <si>
    <t>Expertise Data Science</t>
  </si>
  <si>
    <t xml:space="preserve"> Expertise Data Architect / Data
Engineer</t>
  </si>
  <si>
    <t>Expertise SSI</t>
  </si>
  <si>
    <t>Expertise Release Train Engineering</t>
  </si>
  <si>
    <t>Expertise Delivery management</t>
  </si>
  <si>
    <t xml:space="preserve"> Expertise Architecture SAFe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</si>
</sst>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_-;\-* #,##0.00_-;_-* &quot;-&quot;??_-;_-@_-"/>
    <numFmt numFmtId="164" formatCode="_-* #,##0.00&quot; €&quot;_-;\-* #,##0.00&quot; €&quot;_-;_-* \-??&quot; €&quot;_-;_-@_-"/>
    <numFmt numFmtId="165" formatCode="#,##0.00\ &quot;€&quot;"/>
    <numFmt numFmtId="166" formatCode="#,##0.00\ _€"/>
    <numFmt numFmtId="167" formatCode="0.0%"/>
    <numFmt numFmtId="168" formatCode="#,##0.00&quot; €&quot;"/>
    <numFmt numFmtId="169" formatCode="_-* #,##0.000\ &quot;€&quot;_-;\-* #,##0.000\ &quot;€&quot;_-;_-* &quot;-&quot;??\ &quot;€&quot;_-;_-@_-"/>
  </numFmts>
  <fonts count="46"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sz val="10"/>
      <name val="Arial"/>
      <family val="2"/>
    </font>
    <font>
      <b/>
      <sz val="14"/>
      <name val="Calibri"/>
      <family val="2"/>
    </font>
    <font>
      <sz val="11"/>
      <name val="Arial"/>
      <family val="2"/>
    </font>
    <font>
      <b/>
      <sz val="11"/>
      <name val="Arial"/>
      <family val="2"/>
    </font>
    <font>
      <sz val="10"/>
      <color theme="1"/>
      <name val="Arial"/>
      <family val="2"/>
    </font>
    <font>
      <sz val="11"/>
      <color theme="1"/>
      <name val="Arial"/>
      <family val="2"/>
    </font>
    <font>
      <b/>
      <sz val="14"/>
      <color theme="1"/>
      <name val="Arial"/>
      <family val="2"/>
    </font>
    <font>
      <b/>
      <sz val="11"/>
      <color rgb="FFC00000"/>
      <name val="Arial"/>
      <family val="2"/>
    </font>
    <font>
      <b/>
      <sz val="14"/>
      <color theme="0"/>
      <name val="Arial"/>
      <family val="2"/>
    </font>
    <font>
      <b/>
      <sz val="10"/>
      <color theme="1"/>
      <name val="Arial"/>
      <family val="2"/>
    </font>
    <font>
      <b/>
      <sz val="12"/>
      <name val="Calibri"/>
      <family val="2"/>
    </font>
    <font>
      <b/>
      <sz val="12"/>
      <color theme="1"/>
      <name val="Arial"/>
      <family val="2"/>
    </font>
    <font>
      <b/>
      <sz val="12"/>
      <name val="Arial"/>
      <family val="2"/>
    </font>
    <font>
      <b/>
      <sz val="10"/>
      <color rgb="FFC00000"/>
      <name val="Arial"/>
      <family val="2"/>
    </font>
    <font>
      <b/>
      <sz val="10"/>
      <color theme="0"/>
      <name val="Arial"/>
      <family val="2"/>
    </font>
    <font>
      <b/>
      <sz val="10"/>
      <name val="Arial"/>
      <family val="2"/>
    </font>
    <font>
      <b/>
      <sz val="14"/>
      <color theme="0"/>
      <name val="Calibri"/>
      <family val="2"/>
    </font>
    <font>
      <sz val="10"/>
      <color theme="0"/>
      <name val="Arial"/>
      <family val="2"/>
    </font>
    <font>
      <b/>
      <u/>
      <sz val="12"/>
      <name val="Calibri"/>
      <family val="2"/>
    </font>
    <font>
      <b/>
      <sz val="11"/>
      <color theme="1"/>
      <name val="Calibri"/>
      <family val="2"/>
      <scheme val="minor"/>
    </font>
    <font>
      <sz val="11"/>
      <name val="Calibri"/>
      <family val="2"/>
      <scheme val="minor"/>
    </font>
    <font>
      <sz val="11"/>
      <color theme="1"/>
      <name val="Calibri"/>
      <family val="2"/>
      <scheme val="minor"/>
    </font>
    <font>
      <b/>
      <sz val="18"/>
      <color theme="1"/>
      <name val="Arial"/>
      <family val="2"/>
    </font>
    <font>
      <b/>
      <sz val="18"/>
      <color rgb="FFC00000"/>
      <name val="Arial"/>
      <family val="2"/>
    </font>
    <font>
      <sz val="14"/>
      <color theme="1"/>
      <name val="Arial"/>
      <family val="2"/>
    </font>
    <font>
      <b/>
      <sz val="14"/>
      <name val="Arial"/>
      <family val="2"/>
    </font>
    <font>
      <b/>
      <sz val="12"/>
      <name val="Arial"/>
      <family val="2"/>
    </font>
    <font>
      <sz val="11"/>
      <color theme="1"/>
      <name val="Arial"/>
      <family val="2"/>
    </font>
    <font>
      <b/>
      <sz val="14"/>
      <color rgb="FFFF0000"/>
      <name val="Arial"/>
      <family val="2"/>
    </font>
    <font>
      <b/>
      <sz val="11"/>
      <color theme="1"/>
      <name val="Calibri"/>
      <family val="2"/>
      <scheme val="minor"/>
    </font>
    <font>
      <b/>
      <sz val="11"/>
      <color rgb="FFFF0000"/>
      <name val="Calibri"/>
      <family val="2"/>
      <scheme val="minor"/>
    </font>
    <font>
      <b/>
      <sz val="10"/>
      <name val="Arial"/>
      <family val="2"/>
    </font>
    <font>
      <b/>
      <sz val="12"/>
      <color rgb="FFFF0000"/>
      <name val="Calibri"/>
      <family val="2"/>
      <scheme val="minor"/>
    </font>
    <font>
      <b/>
      <sz val="11"/>
      <color rgb="FFFF0000"/>
      <name val="Calibri"/>
      <family val="2"/>
    </font>
    <font>
      <sz val="18"/>
      <color rgb="FFFF0000"/>
      <name val="Arial"/>
      <family val="2"/>
    </font>
    <font>
      <sz val="14"/>
      <name val="Arial"/>
      <family val="2"/>
    </font>
    <font>
      <sz val="14"/>
      <color rgb="FFFF0000"/>
      <name val="Arial"/>
      <family val="2"/>
    </font>
    <font>
      <sz val="11"/>
      <color indexed="8"/>
      <name val="Calibri"/>
      <family val="2"/>
    </font>
    <font>
      <b/>
      <sz val="12"/>
      <color theme="0"/>
      <name val="Arial"/>
      <family val="2"/>
    </font>
    <font>
      <b/>
      <sz val="12"/>
      <color theme="0"/>
      <name val="Arial"/>
      <family val="2"/>
    </font>
    <font>
      <sz val="11"/>
      <color rgb="FFFF0000"/>
      <name val="Calibri"/>
      <family val="2"/>
      <scheme val="minor"/>
    </font>
  </fonts>
  <fills count="32">
    <fill>
      <patternFill patternType="none"/>
    </fill>
    <fill>
      <patternFill patternType="gray125"/>
    </fill>
    <fill>
      <patternFill patternType="solid">
        <fgColor indexed="65"/>
        <bgColor indexed="26"/>
      </patternFill>
    </fill>
    <fill>
      <patternFill patternType="solid">
        <fgColor theme="0"/>
      </patternFill>
    </fill>
    <fill>
      <patternFill patternType="solid">
        <fgColor theme="0" tint="-4.9989318521683403E-2"/>
        <bgColor indexed="65"/>
      </patternFill>
    </fill>
    <fill>
      <patternFill patternType="solid">
        <fgColor theme="4" tint="-0.249977111117893"/>
        <bgColor indexed="65"/>
      </patternFill>
    </fill>
    <fill>
      <patternFill patternType="solid">
        <fgColor theme="4" tint="0.39997558519241921"/>
        <bgColor indexed="65"/>
      </patternFill>
    </fill>
    <fill>
      <patternFill patternType="solid">
        <fgColor theme="7" tint="0.59999389629810485"/>
        <bgColor indexed="65"/>
      </patternFill>
    </fill>
    <fill>
      <patternFill patternType="solid">
        <fgColor theme="2" tint="-9.9978637043366805E-2"/>
        <bgColor indexed="65"/>
      </patternFill>
    </fill>
    <fill>
      <patternFill patternType="solid">
        <fgColor theme="4" tint="0.79998168889431442"/>
        <bgColor indexed="65"/>
      </patternFill>
    </fill>
    <fill>
      <patternFill patternType="solid">
        <fgColor indexed="43"/>
        <bgColor indexed="43"/>
      </patternFill>
    </fill>
    <fill>
      <patternFill patternType="solid">
        <fgColor theme="0" tint="-0.14999847407452621"/>
        <bgColor indexed="65"/>
      </patternFill>
    </fill>
    <fill>
      <patternFill patternType="solid">
        <fgColor theme="4" tint="0.79998168889431442"/>
        <bgColor indexed="5"/>
      </patternFill>
    </fill>
    <fill>
      <patternFill patternType="solid">
        <fgColor theme="7" tint="0.79998168889431442"/>
        <bgColor indexed="65"/>
      </patternFill>
    </fill>
    <fill>
      <patternFill patternType="solid">
        <fgColor theme="7" tint="0.79998168889431442"/>
        <bgColor indexed="5"/>
      </patternFill>
    </fill>
    <fill>
      <patternFill patternType="solid">
        <fgColor theme="7" tint="0.79998168889431442"/>
        <bgColor indexed="31"/>
      </patternFill>
    </fill>
    <fill>
      <patternFill patternType="solid">
        <fgColor theme="3"/>
        <bgColor indexed="31"/>
      </patternFill>
    </fill>
    <fill>
      <patternFill patternType="solid">
        <fgColor theme="4" tint="0.39997558519241921"/>
        <bgColor indexed="31"/>
      </patternFill>
    </fill>
    <fill>
      <patternFill patternType="solid">
        <fgColor theme="4" tint="-0.249977111117893"/>
        <bgColor indexed="5"/>
      </patternFill>
    </fill>
    <fill>
      <patternFill patternType="solid">
        <fgColor theme="4"/>
        <bgColor indexed="31"/>
      </patternFill>
    </fill>
    <fill>
      <patternFill patternType="solid">
        <fgColor theme="4" tint="0.59999389629810485"/>
        <bgColor indexed="65"/>
      </patternFill>
    </fill>
    <fill>
      <patternFill patternType="solid">
        <fgColor theme="4" tint="-0.499984740745262"/>
        <bgColor indexed="65"/>
      </patternFill>
    </fill>
    <fill>
      <patternFill patternType="solid">
        <fgColor theme="4" tint="-0.499984740745262"/>
        <bgColor indexed="22"/>
      </patternFill>
    </fill>
    <fill>
      <patternFill patternType="solid">
        <fgColor theme="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0"/>
        <bgColor rgb="FF9BC2E6"/>
      </patternFill>
    </fill>
    <fill>
      <patternFill patternType="solid">
        <fgColor theme="4" tint="-0.499984740745262"/>
        <bgColor indexed="31"/>
      </patternFill>
    </fill>
    <fill>
      <patternFill patternType="solid">
        <fgColor theme="7" tint="0.39997558519241921"/>
        <bgColor indexed="31"/>
      </patternFill>
    </fill>
    <fill>
      <patternFill patternType="solid">
        <fgColor theme="4" tint="0.59999389629810485"/>
        <bgColor indexed="64"/>
      </patternFill>
    </fill>
  </fills>
  <borders count="7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right/>
      <top style="medium">
        <color auto="1"/>
      </top>
      <bottom/>
      <diagonal/>
    </border>
    <border>
      <left/>
      <right style="medium">
        <color auto="1"/>
      </right>
      <top/>
      <bottom/>
      <diagonal/>
    </border>
    <border>
      <left style="thin">
        <color auto="1"/>
      </left>
      <right style="thin">
        <color auto="1"/>
      </right>
      <top style="thin">
        <color auto="1"/>
      </top>
      <bottom/>
      <diagonal/>
    </border>
    <border>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diagonal/>
    </border>
    <border>
      <left/>
      <right/>
      <top style="medium">
        <color auto="1"/>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double">
        <color auto="1"/>
      </left>
      <right/>
      <top style="double">
        <color auto="1"/>
      </top>
      <bottom style="thin">
        <color indexed="64"/>
      </bottom>
      <diagonal/>
    </border>
    <border>
      <left/>
      <right/>
      <top style="double">
        <color auto="1"/>
      </top>
      <bottom style="thin">
        <color indexed="64"/>
      </bottom>
      <diagonal/>
    </border>
    <border>
      <left/>
      <right style="double">
        <color auto="1"/>
      </right>
      <top style="double">
        <color auto="1"/>
      </top>
      <bottom style="thin">
        <color indexed="64"/>
      </bottom>
      <diagonal/>
    </border>
    <border>
      <left/>
      <right style="thin">
        <color auto="1"/>
      </right>
      <top style="medium">
        <color indexed="64"/>
      </top>
      <bottom style="medium">
        <color indexed="64"/>
      </bottom>
      <diagonal/>
    </border>
    <border>
      <left style="medium">
        <color auto="1"/>
      </left>
      <right style="medium">
        <color auto="1"/>
      </right>
      <top/>
      <bottom/>
      <diagonal/>
    </border>
    <border>
      <left style="thick">
        <color theme="0"/>
      </left>
      <right style="thick">
        <color theme="0"/>
      </right>
      <top style="thick">
        <color theme="0"/>
      </top>
      <bottom style="thick">
        <color theme="0"/>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style="medium">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diagonal/>
    </border>
    <border>
      <left style="thin">
        <color auto="1"/>
      </left>
      <right/>
      <top style="thin">
        <color auto="1"/>
      </top>
      <bottom style="medium">
        <color indexed="64"/>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s>
  <cellStyleXfs count="13">
    <xf numFmtId="0" fontId="0" fillId="0" borderId="0"/>
    <xf numFmtId="43" fontId="26" fillId="0" borderId="0" applyFont="0" applyFill="0" applyBorder="0" applyProtection="0"/>
    <xf numFmtId="44" fontId="26" fillId="0" borderId="0" applyFont="0" applyFill="0" applyBorder="0" applyProtection="0"/>
    <xf numFmtId="164" fontId="4" fillId="0" borderId="0" applyFill="0" applyBorder="0" applyProtection="0"/>
    <xf numFmtId="0" fontId="4" fillId="0" borderId="0"/>
    <xf numFmtId="0" fontId="5" fillId="0" borderId="0">
      <alignment vertical="center" wrapText="1"/>
    </xf>
    <xf numFmtId="0" fontId="5" fillId="0" borderId="0"/>
    <xf numFmtId="0" fontId="4" fillId="0" borderId="0"/>
    <xf numFmtId="0" fontId="5" fillId="0" borderId="0"/>
    <xf numFmtId="9" fontId="26" fillId="0" borderId="0" applyFont="0" applyFill="0" applyBorder="0" applyProtection="0"/>
    <xf numFmtId="9" fontId="5" fillId="0" borderId="0" applyFont="0" applyFill="0" applyBorder="0" applyProtection="0"/>
    <xf numFmtId="9" fontId="5" fillId="0" borderId="0" applyFont="0" applyFill="0" applyBorder="0" applyProtection="0"/>
    <xf numFmtId="0" fontId="42" fillId="0" borderId="0"/>
  </cellStyleXfs>
  <cellXfs count="404">
    <xf numFmtId="0" fontId="0" fillId="0" borderId="0" xfId="0"/>
    <xf numFmtId="0" fontId="0" fillId="3" borderId="0" xfId="0" applyFill="1"/>
    <xf numFmtId="0" fontId="0" fillId="3" borderId="5" xfId="0" applyFill="1" applyBorder="1"/>
    <xf numFmtId="0" fontId="0" fillId="3" borderId="8" xfId="0" applyFill="1" applyBorder="1"/>
    <xf numFmtId="0" fontId="0" fillId="3" borderId="9" xfId="0" applyFill="1" applyBorder="1"/>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Alignment="1">
      <alignment horizontal="center" vertical="center" wrapText="1"/>
    </xf>
    <xf numFmtId="165" fontId="10" fillId="0" borderId="0" xfId="0" applyNumberFormat="1" applyFont="1" applyAlignment="1">
      <alignment vertical="center"/>
    </xf>
    <xf numFmtId="9" fontId="10" fillId="0" borderId="0" xfId="9" applyNumberFormat="1" applyFont="1" applyAlignment="1">
      <alignment horizontal="center" vertical="center"/>
    </xf>
    <xf numFmtId="165" fontId="10" fillId="0" borderId="5" xfId="0" applyNumberFormat="1" applyFont="1" applyBorder="1" applyAlignment="1">
      <alignment vertical="center"/>
    </xf>
    <xf numFmtId="0" fontId="0" fillId="0" borderId="0" xfId="0"/>
    <xf numFmtId="0" fontId="10" fillId="0" borderId="16" xfId="0" applyFont="1" applyBorder="1" applyAlignment="1">
      <alignment horizontal="center" vertical="center" wrapText="1"/>
    </xf>
    <xf numFmtId="165" fontId="10" fillId="0" borderId="16" xfId="0" applyNumberFormat="1" applyFont="1" applyBorder="1" applyAlignment="1">
      <alignment vertical="center"/>
    </xf>
    <xf numFmtId="9" fontId="10" fillId="0" borderId="16" xfId="9" applyNumberFormat="1" applyFont="1" applyBorder="1" applyAlignment="1">
      <alignment horizontal="center" vertical="center"/>
    </xf>
    <xf numFmtId="0" fontId="0" fillId="0" borderId="0" xfId="0" applyAlignment="1">
      <alignment vertical="center"/>
    </xf>
    <xf numFmtId="0" fontId="13" fillId="5" borderId="17" xfId="0" applyFont="1" applyFill="1" applyBorder="1" applyAlignment="1">
      <alignment horizontal="center" vertical="center" wrapText="1"/>
    </xf>
    <xf numFmtId="0" fontId="13" fillId="5" borderId="18" xfId="0" applyFont="1" applyFill="1" applyBorder="1" applyAlignment="1">
      <alignment horizontal="center" vertical="center"/>
    </xf>
    <xf numFmtId="0" fontId="13" fillId="5" borderId="18" xfId="0" applyFont="1" applyFill="1" applyBorder="1" applyAlignment="1">
      <alignment horizontal="center" vertical="center" wrapText="1"/>
    </xf>
    <xf numFmtId="165" fontId="13" fillId="5" borderId="15" xfId="0" applyNumberFormat="1" applyFont="1" applyFill="1" applyBorder="1" applyAlignment="1">
      <alignment horizontal="center" vertical="center"/>
    </xf>
    <xf numFmtId="9" fontId="13" fillId="5" borderId="15" xfId="9" applyNumberFormat="1" applyFont="1" applyFill="1" applyBorder="1" applyAlignment="1">
      <alignment horizontal="center" vertical="center"/>
    </xf>
    <xf numFmtId="165" fontId="13" fillId="5" borderId="19" xfId="0" applyNumberFormat="1" applyFont="1" applyFill="1" applyBorder="1" applyAlignment="1">
      <alignment horizontal="center" vertical="center"/>
    </xf>
    <xf numFmtId="0" fontId="14" fillId="6" borderId="13" xfId="0" applyFont="1" applyFill="1" applyBorder="1" applyAlignment="1">
      <alignment horizontal="center" vertical="center"/>
    </xf>
    <xf numFmtId="0" fontId="14" fillId="6" borderId="13" xfId="0" applyFont="1" applyFill="1" applyBorder="1" applyAlignment="1">
      <alignment horizontal="center" vertical="center" wrapText="1"/>
    </xf>
    <xf numFmtId="0" fontId="9" fillId="0" borderId="6" xfId="0" applyFont="1" applyBorder="1" applyAlignment="1">
      <alignment horizontal="center" vertical="center" wrapText="1"/>
    </xf>
    <xf numFmtId="165" fontId="9" fillId="7" borderId="20" xfId="0" applyNumberFormat="1" applyFont="1" applyFill="1" applyBorder="1" applyAlignment="1">
      <alignment vertical="center"/>
    </xf>
    <xf numFmtId="9" fontId="9" fillId="0" borderId="21" xfId="9" applyNumberFormat="1" applyFont="1" applyBorder="1" applyAlignment="1">
      <alignment horizontal="center" vertical="center"/>
    </xf>
    <xf numFmtId="165" fontId="9" fillId="0" borderId="22" xfId="0" applyNumberFormat="1"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Alignment="1">
      <alignment horizontal="center" vertical="center"/>
    </xf>
    <xf numFmtId="0" fontId="14" fillId="0" borderId="19" xfId="0" applyFont="1" applyBorder="1" applyAlignment="1">
      <alignment horizontal="center" vertical="center"/>
    </xf>
    <xf numFmtId="0" fontId="0" fillId="0" borderId="24" xfId="0" applyBorder="1"/>
    <xf numFmtId="0" fontId="14" fillId="6" borderId="17" xfId="0" applyFont="1" applyFill="1" applyBorder="1" applyAlignment="1">
      <alignment horizontal="center" vertical="center" wrapText="1"/>
    </xf>
    <xf numFmtId="0" fontId="9" fillId="6" borderId="25" xfId="0" applyFont="1" applyFill="1" applyBorder="1" applyAlignment="1">
      <alignment horizontal="center" vertical="center" wrapText="1"/>
    </xf>
    <xf numFmtId="165" fontId="9" fillId="6" borderId="25" xfId="0" applyNumberFormat="1" applyFont="1" applyFill="1" applyBorder="1" applyAlignment="1">
      <alignment vertical="center"/>
    </xf>
    <xf numFmtId="0" fontId="14" fillId="8" borderId="17" xfId="0" applyFont="1" applyFill="1" applyBorder="1" applyAlignment="1">
      <alignment horizontal="center" vertical="center"/>
    </xf>
    <xf numFmtId="0" fontId="14" fillId="8" borderId="23" xfId="0" applyFont="1" applyFill="1" applyBorder="1" applyAlignment="1">
      <alignment horizontal="center" vertical="center"/>
    </xf>
    <xf numFmtId="0" fontId="9" fillId="8" borderId="23" xfId="0" applyFont="1" applyFill="1" applyBorder="1" applyAlignment="1">
      <alignment horizontal="center" vertical="center" wrapText="1"/>
    </xf>
    <xf numFmtId="0" fontId="9" fillId="8" borderId="23" xfId="0" applyFont="1" applyFill="1" applyBorder="1" applyAlignment="1">
      <alignment vertical="center"/>
    </xf>
    <xf numFmtId="0" fontId="9" fillId="8" borderId="26" xfId="0" applyFont="1" applyFill="1" applyBorder="1" applyAlignment="1">
      <alignment horizontal="center" vertical="center"/>
    </xf>
    <xf numFmtId="0" fontId="9" fillId="0" borderId="27" xfId="0" applyFont="1" applyBorder="1" applyAlignment="1">
      <alignment horizontal="center" vertical="center"/>
    </xf>
    <xf numFmtId="0" fontId="10" fillId="9" borderId="28" xfId="0" applyFont="1" applyFill="1" applyBorder="1" applyAlignment="1">
      <alignment horizontal="justify" vertical="center" wrapText="1"/>
    </xf>
    <xf numFmtId="0" fontId="9" fillId="0" borderId="22" xfId="0" applyFont="1" applyBorder="1" applyAlignment="1">
      <alignment horizontal="center" vertical="center" wrapText="1"/>
    </xf>
    <xf numFmtId="165" fontId="9" fillId="7" borderId="22" xfId="0" applyNumberFormat="1" applyFont="1" applyFill="1" applyBorder="1" applyAlignment="1">
      <alignment vertical="center"/>
    </xf>
    <xf numFmtId="9" fontId="9" fillId="0" borderId="22" xfId="9" applyNumberFormat="1" applyFont="1" applyBorder="1" applyAlignment="1">
      <alignment horizontal="center" vertical="center"/>
    </xf>
    <xf numFmtId="0" fontId="9" fillId="0" borderId="30" xfId="0" applyFont="1" applyBorder="1" applyAlignment="1">
      <alignment horizontal="center" vertical="center"/>
    </xf>
    <xf numFmtId="0" fontId="10" fillId="9" borderId="10" xfId="0" applyFont="1" applyFill="1" applyBorder="1" applyAlignment="1">
      <alignment horizontal="justify" vertical="center" wrapText="1"/>
    </xf>
    <xf numFmtId="9" fontId="9" fillId="0" borderId="6" xfId="9" applyNumberFormat="1" applyFont="1" applyBorder="1" applyAlignment="1">
      <alignment horizontal="center" vertical="center"/>
    </xf>
    <xf numFmtId="0" fontId="9" fillId="0" borderId="0" xfId="0" applyFont="1" applyAlignment="1">
      <alignment horizontal="justify" vertical="center" wrapText="1"/>
    </xf>
    <xf numFmtId="0" fontId="14" fillId="0" borderId="5" xfId="0" applyFont="1" applyBorder="1" applyAlignment="1">
      <alignment horizontal="center" vertical="center"/>
    </xf>
    <xf numFmtId="0" fontId="13" fillId="5" borderId="6" xfId="0" applyFont="1" applyFill="1" applyBorder="1" applyAlignment="1">
      <alignment horizontal="center" vertical="center" wrapText="1"/>
    </xf>
    <xf numFmtId="0" fontId="13" fillId="5" borderId="6" xfId="0" applyFont="1" applyFill="1" applyBorder="1" applyAlignment="1">
      <alignment horizontal="center" vertical="center"/>
    </xf>
    <xf numFmtId="165" fontId="13" fillId="5" borderId="6" xfId="0" applyNumberFormat="1" applyFont="1" applyFill="1" applyBorder="1" applyAlignment="1">
      <alignment horizontal="center" vertical="center"/>
    </xf>
    <xf numFmtId="9" fontId="13" fillId="5" borderId="6" xfId="9" applyNumberFormat="1" applyFont="1" applyFill="1" applyBorder="1" applyAlignment="1">
      <alignment horizontal="center" vertical="center"/>
    </xf>
    <xf numFmtId="0" fontId="14" fillId="6" borderId="6" xfId="0" applyFont="1" applyFill="1" applyBorder="1" applyAlignment="1">
      <alignment horizontal="center" vertical="center" wrapText="1"/>
    </xf>
    <xf numFmtId="0" fontId="14" fillId="6" borderId="6" xfId="0" applyFont="1" applyFill="1" applyBorder="1" applyAlignment="1">
      <alignment horizontal="center" vertical="center"/>
    </xf>
    <xf numFmtId="0" fontId="10" fillId="0" borderId="0" xfId="0" applyFont="1"/>
    <xf numFmtId="0" fontId="10" fillId="0" borderId="5" xfId="0" applyFont="1" applyBorder="1"/>
    <xf numFmtId="165" fontId="9" fillId="7" borderId="6" xfId="0" applyNumberFormat="1" applyFont="1" applyFill="1" applyBorder="1" applyAlignment="1">
      <alignment vertical="center"/>
    </xf>
    <xf numFmtId="0" fontId="19" fillId="5" borderId="17" xfId="0" applyFont="1" applyFill="1" applyBorder="1" applyAlignment="1">
      <alignment horizontal="center" vertical="center" wrapText="1"/>
    </xf>
    <xf numFmtId="0" fontId="19" fillId="5" borderId="32" xfId="0" applyFont="1" applyFill="1" applyBorder="1" applyAlignment="1">
      <alignment horizontal="center" vertical="center" wrapText="1"/>
    </xf>
    <xf numFmtId="0" fontId="19" fillId="5" borderId="26" xfId="0" applyFont="1" applyFill="1" applyBorder="1" applyAlignment="1">
      <alignment horizontal="center" vertical="center" wrapText="1"/>
    </xf>
    <xf numFmtId="0" fontId="19" fillId="5" borderId="23" xfId="0" applyFont="1" applyFill="1" applyBorder="1" applyAlignment="1">
      <alignment horizontal="center" vertical="center" wrapText="1"/>
    </xf>
    <xf numFmtId="165" fontId="9" fillId="13" borderId="6" xfId="4" applyNumberFormat="1" applyFont="1" applyFill="1" applyBorder="1" applyAlignment="1">
      <alignment horizontal="center" vertical="center" wrapText="1"/>
    </xf>
    <xf numFmtId="166" fontId="5" fillId="0" borderId="22" xfId="0" applyNumberFormat="1" applyFont="1" applyBorder="1" applyAlignment="1">
      <alignment horizontal="right"/>
    </xf>
    <xf numFmtId="166" fontId="5" fillId="0" borderId="29" xfId="0" applyNumberFormat="1" applyFont="1" applyBorder="1" applyAlignment="1">
      <alignment horizontal="right"/>
    </xf>
    <xf numFmtId="166" fontId="5" fillId="0" borderId="6" xfId="0" applyNumberFormat="1" applyFont="1" applyBorder="1" applyAlignment="1">
      <alignment horizontal="right"/>
    </xf>
    <xf numFmtId="166" fontId="5" fillId="0" borderId="31" xfId="0" applyNumberFormat="1" applyFont="1" applyBorder="1" applyAlignment="1">
      <alignment horizontal="right"/>
    </xf>
    <xf numFmtId="166" fontId="5" fillId="0" borderId="34" xfId="0" applyNumberFormat="1" applyFont="1" applyBorder="1" applyAlignment="1">
      <alignment horizontal="right"/>
    </xf>
    <xf numFmtId="166" fontId="5" fillId="0" borderId="35" xfId="0" applyNumberFormat="1" applyFont="1" applyBorder="1" applyAlignment="1">
      <alignment horizontal="right"/>
    </xf>
    <xf numFmtId="166" fontId="5" fillId="0" borderId="37" xfId="0" applyNumberFormat="1" applyFont="1" applyBorder="1" applyAlignment="1">
      <alignment horizontal="right"/>
    </xf>
    <xf numFmtId="166" fontId="5" fillId="0" borderId="38" xfId="0" applyNumberFormat="1" applyFont="1" applyBorder="1" applyAlignment="1">
      <alignment horizontal="right"/>
    </xf>
    <xf numFmtId="166" fontId="5" fillId="0" borderId="25" xfId="0" applyNumberFormat="1" applyFont="1" applyBorder="1" applyAlignment="1">
      <alignment horizontal="right"/>
    </xf>
    <xf numFmtId="166" fontId="5" fillId="0" borderId="40" xfId="0" applyNumberFormat="1" applyFont="1" applyBorder="1" applyAlignment="1">
      <alignment horizontal="right"/>
    </xf>
    <xf numFmtId="43" fontId="0" fillId="0" borderId="6" xfId="1" applyNumberFormat="1" applyFont="1" applyBorder="1"/>
    <xf numFmtId="44" fontId="0" fillId="0" borderId="6" xfId="2" applyNumberFormat="1" applyFont="1" applyBorder="1"/>
    <xf numFmtId="0" fontId="0" fillId="0" borderId="6" xfId="0" applyBorder="1"/>
    <xf numFmtId="0" fontId="15" fillId="3" borderId="0" xfId="7" applyFont="1" applyFill="1" applyAlignment="1">
      <alignment vertical="center" wrapText="1"/>
    </xf>
    <xf numFmtId="0" fontId="4" fillId="0" borderId="0" xfId="7" applyFont="1"/>
    <xf numFmtId="0" fontId="4" fillId="3" borderId="0" xfId="7" applyFont="1" applyFill="1"/>
    <xf numFmtId="0" fontId="23" fillId="3" borderId="0" xfId="7" applyFont="1" applyFill="1" applyAlignment="1">
      <alignment vertical="center"/>
    </xf>
    <xf numFmtId="0" fontId="23" fillId="3" borderId="0" xfId="7" applyFont="1" applyFill="1" applyAlignment="1">
      <alignment horizontal="left" vertical="center"/>
    </xf>
    <xf numFmtId="0" fontId="6" fillId="3" borderId="0" xfId="7" applyFont="1" applyFill="1" applyAlignment="1">
      <alignment horizontal="center" vertical="center"/>
    </xf>
    <xf numFmtId="0" fontId="4" fillId="3" borderId="0" xfId="7" applyFont="1" applyFill="1" applyAlignment="1">
      <alignment vertical="center" wrapText="1"/>
    </xf>
    <xf numFmtId="0" fontId="20" fillId="3" borderId="0" xfId="6" applyFont="1" applyFill="1" applyAlignment="1">
      <alignment vertical="center"/>
    </xf>
    <xf numFmtId="0" fontId="4" fillId="3" borderId="0" xfId="0" applyFont="1" applyFill="1" applyAlignment="1">
      <alignment horizontal="center" vertical="center" wrapText="1"/>
    </xf>
    <xf numFmtId="168" fontId="0" fillId="3" borderId="0" xfId="3" applyNumberFormat="1" applyFont="1" applyFill="1" applyAlignment="1" applyProtection="1">
      <alignment horizontal="center" vertical="center" wrapText="1"/>
    </xf>
    <xf numFmtId="0" fontId="0" fillId="0" borderId="6" xfId="0" applyBorder="1" applyAlignment="1">
      <alignment horizontal="center" vertical="center" wrapText="1"/>
    </xf>
    <xf numFmtId="168" fontId="5" fillId="0" borderId="6" xfId="7" applyNumberFormat="1" applyFont="1" applyBorder="1" applyAlignment="1">
      <alignment horizontal="center" vertical="center" wrapText="1"/>
    </xf>
    <xf numFmtId="168" fontId="5" fillId="0" borderId="25" xfId="7" applyNumberFormat="1" applyFont="1" applyBorder="1" applyAlignment="1">
      <alignment horizontal="center" vertical="center" wrapText="1"/>
    </xf>
    <xf numFmtId="168" fontId="5" fillId="0" borderId="31" xfId="7" applyNumberFormat="1" applyFont="1" applyBorder="1" applyAlignment="1">
      <alignment horizontal="center" vertical="center" wrapText="1"/>
    </xf>
    <xf numFmtId="0" fontId="10" fillId="0" borderId="16" xfId="0" applyFont="1" applyBorder="1" applyAlignment="1">
      <alignment vertical="center"/>
    </xf>
    <xf numFmtId="165" fontId="13" fillId="5" borderId="15" xfId="0" applyNumberFormat="1" applyFont="1" applyFill="1" applyBorder="1" applyAlignment="1">
      <alignment horizontal="center" vertical="center" wrapText="1"/>
    </xf>
    <xf numFmtId="165" fontId="13" fillId="5" borderId="26" xfId="0" applyNumberFormat="1" applyFont="1" applyFill="1" applyBorder="1" applyAlignment="1">
      <alignment horizontal="center" vertical="center" wrapText="1"/>
    </xf>
    <xf numFmtId="9" fontId="13" fillId="5" borderId="23" xfId="9" applyNumberFormat="1" applyFont="1" applyFill="1" applyBorder="1" applyAlignment="1">
      <alignment horizontal="center" vertical="center" wrapText="1"/>
    </xf>
    <xf numFmtId="165" fontId="13" fillId="5" borderId="19" xfId="0" applyNumberFormat="1" applyFont="1" applyFill="1" applyBorder="1" applyAlignment="1">
      <alignment horizontal="center" vertical="center" wrapText="1"/>
    </xf>
    <xf numFmtId="0" fontId="8" fillId="3" borderId="0" xfId="0" applyFont="1" applyFill="1" applyAlignment="1">
      <alignment horizontal="center" vertical="center"/>
    </xf>
    <xf numFmtId="0" fontId="13" fillId="5" borderId="53" xfId="0" applyFont="1" applyFill="1" applyBorder="1" applyAlignment="1">
      <alignment horizontal="center" vertical="center" wrapText="1"/>
    </xf>
    <xf numFmtId="0" fontId="13" fillId="5" borderId="46" xfId="0" applyFont="1" applyFill="1" applyBorder="1" applyAlignment="1">
      <alignment horizontal="center" vertical="center"/>
    </xf>
    <xf numFmtId="0" fontId="13" fillId="5" borderId="46" xfId="0" applyFont="1" applyFill="1" applyBorder="1" applyAlignment="1">
      <alignment horizontal="center" vertical="center" wrapText="1"/>
    </xf>
    <xf numFmtId="165" fontId="13" fillId="5" borderId="43" xfId="0" applyNumberFormat="1" applyFont="1" applyFill="1" applyBorder="1" applyAlignment="1">
      <alignment horizontal="center" vertical="center"/>
    </xf>
    <xf numFmtId="9" fontId="13" fillId="5" borderId="43" xfId="9" applyNumberFormat="1" applyFont="1" applyFill="1" applyBorder="1" applyAlignment="1">
      <alignment horizontal="center" vertical="center"/>
    </xf>
    <xf numFmtId="165" fontId="13" fillId="5" borderId="5" xfId="0" applyNumberFormat="1" applyFont="1" applyFill="1" applyBorder="1" applyAlignment="1">
      <alignment horizontal="center" vertical="center"/>
    </xf>
    <xf numFmtId="0" fontId="10" fillId="0" borderId="6" xfId="0" applyFont="1" applyBorder="1" applyAlignment="1">
      <alignment horizontal="center" vertical="center"/>
    </xf>
    <xf numFmtId="0" fontId="12" fillId="0" borderId="11" xfId="0" applyFont="1" applyBorder="1" applyAlignment="1">
      <alignment vertical="center"/>
    </xf>
    <xf numFmtId="0" fontId="10" fillId="0" borderId="11" xfId="0" applyFont="1" applyBorder="1" applyAlignment="1">
      <alignment horizontal="center" vertical="center" wrapText="1"/>
    </xf>
    <xf numFmtId="165" fontId="10" fillId="0" borderId="11" xfId="0" applyNumberFormat="1" applyFont="1" applyBorder="1" applyAlignment="1">
      <alignment vertical="center"/>
    </xf>
    <xf numFmtId="9" fontId="10" fillId="0" borderId="11" xfId="9" applyNumberFormat="1" applyFont="1" applyBorder="1" applyAlignment="1">
      <alignment horizontal="center" vertical="center"/>
    </xf>
    <xf numFmtId="165" fontId="10" fillId="0" borderId="12" xfId="0" applyNumberFormat="1" applyFont="1" applyBorder="1" applyAlignment="1">
      <alignment vertical="center"/>
    </xf>
    <xf numFmtId="0" fontId="9" fillId="23" borderId="6" xfId="0" applyFont="1" applyFill="1" applyBorder="1" applyAlignment="1">
      <alignment horizontal="center" vertical="center" wrapText="1"/>
    </xf>
    <xf numFmtId="0" fontId="3" fillId="0" borderId="0" xfId="0" applyFont="1"/>
    <xf numFmtId="0" fontId="3" fillId="0" borderId="6" xfId="0" applyFont="1" applyBorder="1" applyAlignment="1">
      <alignment horizontal="center" wrapText="1"/>
    </xf>
    <xf numFmtId="0" fontId="3" fillId="0" borderId="25" xfId="0" applyFont="1" applyBorder="1" applyAlignment="1">
      <alignment horizontal="center" wrapText="1"/>
    </xf>
    <xf numFmtId="165" fontId="9" fillId="25" borderId="6" xfId="4" applyNumberFormat="1" applyFont="1" applyFill="1" applyBorder="1" applyAlignment="1">
      <alignment horizontal="center" vertical="center" wrapText="1"/>
    </xf>
    <xf numFmtId="0" fontId="0" fillId="23" borderId="0" xfId="0" applyFill="1" applyBorder="1"/>
    <xf numFmtId="0" fontId="37" fillId="23" borderId="53" xfId="0" applyFont="1" applyFill="1" applyBorder="1"/>
    <xf numFmtId="0" fontId="35" fillId="23" borderId="0" xfId="0" applyFont="1" applyFill="1" applyBorder="1"/>
    <xf numFmtId="0" fontId="35" fillId="23" borderId="24" xfId="0" applyFont="1" applyFill="1" applyBorder="1"/>
    <xf numFmtId="0" fontId="37" fillId="23" borderId="0" xfId="0" applyFont="1" applyFill="1" applyBorder="1"/>
    <xf numFmtId="0" fontId="0" fillId="23" borderId="0" xfId="0" applyFill="1"/>
    <xf numFmtId="0" fontId="35" fillId="23" borderId="0" xfId="0" applyFont="1" applyFill="1"/>
    <xf numFmtId="0" fontId="0" fillId="0" borderId="25" xfId="0" applyBorder="1" applyAlignment="1">
      <alignment horizontal="center" vertical="center" wrapText="1"/>
    </xf>
    <xf numFmtId="0" fontId="20" fillId="6" borderId="27" xfId="7" applyFont="1" applyFill="1" applyBorder="1" applyAlignment="1">
      <alignment horizontal="center" vertical="center"/>
    </xf>
    <xf numFmtId="0" fontId="20" fillId="6" borderId="22" xfId="7" applyFont="1" applyFill="1" applyBorder="1" applyAlignment="1">
      <alignment horizontal="center" vertical="center" wrapText="1"/>
    </xf>
    <xf numFmtId="0" fontId="20" fillId="6" borderId="29" xfId="7" applyFont="1" applyFill="1" applyBorder="1" applyAlignment="1">
      <alignment horizontal="center" vertical="center" wrapText="1"/>
    </xf>
    <xf numFmtId="168" fontId="5" fillId="0" borderId="40" xfId="7" applyNumberFormat="1" applyFont="1" applyBorder="1" applyAlignment="1">
      <alignment horizontal="center" vertical="center" wrapText="1"/>
    </xf>
    <xf numFmtId="167" fontId="22" fillId="19" borderId="6" xfId="9" applyNumberFormat="1" applyFont="1" applyFill="1" applyBorder="1" applyAlignment="1" applyProtection="1">
      <alignment horizontal="center" vertical="center" wrapText="1"/>
    </xf>
    <xf numFmtId="0" fontId="19" fillId="19" borderId="6" xfId="0" applyFont="1" applyFill="1" applyBorder="1" applyAlignment="1">
      <alignment horizontal="center" vertical="center" wrapText="1"/>
    </xf>
    <xf numFmtId="0" fontId="0" fillId="0" borderId="0" xfId="0" applyBorder="1"/>
    <xf numFmtId="0" fontId="9" fillId="0" borderId="6" xfId="0" applyFont="1" applyBorder="1" applyAlignment="1">
      <alignment horizontal="center" vertical="center"/>
    </xf>
    <xf numFmtId="167" fontId="19" fillId="19" borderId="6" xfId="9" applyNumberFormat="1" applyFont="1" applyFill="1" applyBorder="1" applyAlignment="1" applyProtection="1">
      <alignment horizontal="center" vertical="center" wrapText="1"/>
    </xf>
    <xf numFmtId="0" fontId="39" fillId="0" borderId="0" xfId="0" applyFont="1" applyAlignment="1">
      <alignment wrapText="1"/>
    </xf>
    <xf numFmtId="0" fontId="11" fillId="6" borderId="13" xfId="0" applyFont="1" applyFill="1" applyBorder="1" applyAlignment="1">
      <alignment horizontal="center" vertical="center"/>
    </xf>
    <xf numFmtId="0" fontId="11" fillId="6" borderId="13" xfId="0" applyFont="1" applyFill="1" applyBorder="1" applyAlignment="1">
      <alignment horizontal="center" vertical="center" wrapText="1"/>
    </xf>
    <xf numFmtId="0" fontId="29" fillId="0" borderId="6" xfId="0" applyFont="1" applyBorder="1" applyAlignment="1">
      <alignment horizontal="center" vertical="center" wrapText="1"/>
    </xf>
    <xf numFmtId="165" fontId="29" fillId="6" borderId="20" xfId="0" applyNumberFormat="1" applyFont="1" applyFill="1" applyBorder="1" applyAlignment="1">
      <alignment horizontal="center" vertical="center"/>
    </xf>
    <xf numFmtId="169" fontId="29" fillId="0" borderId="6" xfId="2" applyNumberFormat="1" applyFont="1" applyBorder="1" applyAlignment="1">
      <alignment horizontal="center" vertical="center"/>
    </xf>
    <xf numFmtId="9" fontId="29" fillId="0" borderId="6" xfId="9" applyNumberFormat="1" applyFont="1" applyBorder="1" applyAlignment="1">
      <alignment horizontal="center" vertical="center"/>
    </xf>
    <xf numFmtId="0" fontId="41" fillId="0" borderId="0" xfId="0" applyFont="1"/>
    <xf numFmtId="0" fontId="29" fillId="23" borderId="6" xfId="0" applyFont="1" applyFill="1" applyBorder="1" applyAlignment="1">
      <alignment horizontal="center" vertical="center" wrapText="1"/>
    </xf>
    <xf numFmtId="9" fontId="40" fillId="28" borderId="12" xfId="9" applyNumberFormat="1" applyFont="1" applyFill="1" applyBorder="1" applyAlignment="1">
      <alignment horizontal="center" vertical="center"/>
    </xf>
    <xf numFmtId="165" fontId="40" fillId="23" borderId="22" xfId="0" applyNumberFormat="1" applyFont="1" applyFill="1" applyBorder="1" applyAlignment="1">
      <alignment horizontal="center" vertical="center"/>
    </xf>
    <xf numFmtId="9" fontId="9" fillId="23" borderId="25" xfId="9" applyNumberFormat="1" applyFont="1" applyFill="1" applyBorder="1" applyAlignment="1">
      <alignment horizontal="center" vertical="center"/>
    </xf>
    <xf numFmtId="9" fontId="9" fillId="23" borderId="6" xfId="9" applyNumberFormat="1" applyFont="1" applyFill="1" applyBorder="1" applyAlignment="1">
      <alignment horizontal="center" vertical="center"/>
    </xf>
    <xf numFmtId="0" fontId="13" fillId="5" borderId="32" xfId="0" applyFont="1" applyFill="1" applyBorder="1" applyAlignment="1">
      <alignment horizontal="center" vertical="center" wrapText="1"/>
    </xf>
    <xf numFmtId="0" fontId="14" fillId="0" borderId="0" xfId="0" applyFont="1" applyBorder="1" applyAlignment="1">
      <alignment horizontal="center" vertical="center"/>
    </xf>
    <xf numFmtId="0" fontId="40" fillId="0" borderId="6" xfId="0" applyFont="1" applyBorder="1" applyAlignment="1">
      <alignment horizontal="center" vertical="center" wrapText="1"/>
    </xf>
    <xf numFmtId="0" fontId="40" fillId="0" borderId="6" xfId="0" applyFont="1" applyFill="1" applyBorder="1" applyAlignment="1">
      <alignment horizontal="center" vertical="center" wrapText="1"/>
    </xf>
    <xf numFmtId="0" fontId="40" fillId="0" borderId="37" xfId="0" applyFont="1" applyBorder="1" applyAlignment="1">
      <alignment horizontal="center" vertical="center" wrapText="1"/>
    </xf>
    <xf numFmtId="0" fontId="40" fillId="0" borderId="37" xfId="0" applyFont="1" applyFill="1" applyBorder="1" applyAlignment="1">
      <alignment horizontal="center" vertical="center" wrapText="1"/>
    </xf>
    <xf numFmtId="165" fontId="40" fillId="27" borderId="37" xfId="0" applyNumberFormat="1" applyFont="1" applyFill="1" applyBorder="1" applyAlignment="1">
      <alignment horizontal="center" vertical="center"/>
    </xf>
    <xf numFmtId="0" fontId="40" fillId="0" borderId="0" xfId="0" applyFont="1" applyBorder="1" applyAlignment="1">
      <alignment horizontal="center" vertical="center" wrapText="1"/>
    </xf>
    <xf numFmtId="0" fontId="40" fillId="0" borderId="0" xfId="0" applyFont="1" applyFill="1" applyBorder="1" applyAlignment="1">
      <alignment horizontal="center" vertical="center" wrapText="1"/>
    </xf>
    <xf numFmtId="165" fontId="40" fillId="0" borderId="0" xfId="0" applyNumberFormat="1" applyFont="1" applyFill="1" applyBorder="1" applyAlignment="1">
      <alignment horizontal="right" vertical="center"/>
    </xf>
    <xf numFmtId="169" fontId="29" fillId="0" borderId="0" xfId="2" applyNumberFormat="1" applyFont="1" applyFill="1" applyBorder="1" applyAlignment="1">
      <alignment horizontal="center" vertical="center"/>
    </xf>
    <xf numFmtId="9" fontId="40" fillId="0" borderId="0" xfId="9" applyNumberFormat="1" applyFont="1" applyFill="1" applyBorder="1" applyAlignment="1">
      <alignment horizontal="center" vertical="center"/>
    </xf>
    <xf numFmtId="165" fontId="40" fillId="0" borderId="5" xfId="0" applyNumberFormat="1" applyFont="1" applyFill="1" applyBorder="1" applyAlignment="1">
      <alignment horizontal="center" vertical="center"/>
    </xf>
    <xf numFmtId="0" fontId="13" fillId="5" borderId="62" xfId="0" applyFont="1" applyFill="1" applyBorder="1" applyAlignment="1">
      <alignment horizontal="center" vertical="center" wrapText="1"/>
    </xf>
    <xf numFmtId="165" fontId="13" fillId="5" borderId="24" xfId="0" applyNumberFormat="1" applyFont="1" applyFill="1" applyBorder="1" applyAlignment="1">
      <alignment horizontal="center" vertical="center" wrapText="1"/>
    </xf>
    <xf numFmtId="9" fontId="13" fillId="5" borderId="0" xfId="9" applyNumberFormat="1" applyFont="1" applyFill="1" applyBorder="1" applyAlignment="1">
      <alignment horizontal="center" vertical="center" wrapText="1"/>
    </xf>
    <xf numFmtId="165" fontId="13" fillId="5" borderId="5" xfId="0" applyNumberFormat="1" applyFont="1" applyFill="1" applyBorder="1" applyAlignment="1">
      <alignment horizontal="center" vertical="center" wrapText="1"/>
    </xf>
    <xf numFmtId="0" fontId="40" fillId="0" borderId="25" xfId="0" applyFont="1" applyBorder="1" applyAlignment="1">
      <alignment horizontal="center" vertical="center" wrapText="1"/>
    </xf>
    <xf numFmtId="0" fontId="40" fillId="0" borderId="25" xfId="0" applyFont="1" applyFill="1" applyBorder="1" applyAlignment="1">
      <alignment horizontal="center" vertical="center" wrapText="1"/>
    </xf>
    <xf numFmtId="43" fontId="29" fillId="9" borderId="37" xfId="1" applyFont="1" applyFill="1" applyBorder="1"/>
    <xf numFmtId="44" fontId="29" fillId="0" borderId="6" xfId="2" applyFont="1" applyBorder="1"/>
    <xf numFmtId="44" fontId="29" fillId="6" borderId="52" xfId="2" applyFont="1" applyFill="1" applyBorder="1"/>
    <xf numFmtId="0" fontId="5" fillId="14" borderId="64" xfId="4" applyFont="1" applyFill="1" applyBorder="1" applyAlignment="1">
      <alignment horizontal="center" vertical="center" wrapText="1"/>
    </xf>
    <xf numFmtId="0" fontId="5" fillId="14" borderId="44" xfId="4" applyFont="1" applyFill="1" applyBorder="1" applyAlignment="1">
      <alignment horizontal="center" vertical="center" wrapText="1"/>
    </xf>
    <xf numFmtId="0" fontId="5" fillId="14" borderId="65" xfId="4" applyFont="1" applyFill="1" applyBorder="1" applyAlignment="1">
      <alignment horizontal="center" vertical="center" wrapText="1"/>
    </xf>
    <xf numFmtId="0" fontId="20" fillId="0" borderId="12" xfId="0" applyFont="1" applyBorder="1" applyAlignment="1">
      <alignment horizontal="center"/>
    </xf>
    <xf numFmtId="0" fontId="20" fillId="0" borderId="66" xfId="0" applyFont="1" applyBorder="1" applyAlignment="1">
      <alignment horizontal="center"/>
    </xf>
    <xf numFmtId="0" fontId="20" fillId="0" borderId="9" xfId="0" applyFont="1" applyBorder="1" applyAlignment="1">
      <alignment horizontal="center"/>
    </xf>
    <xf numFmtId="0" fontId="5" fillId="12" borderId="64" xfId="4" applyFont="1" applyFill="1" applyBorder="1" applyAlignment="1">
      <alignment horizontal="center" vertical="center" wrapText="1"/>
    </xf>
    <xf numFmtId="0" fontId="5" fillId="12" borderId="44" xfId="4" applyFont="1" applyFill="1" applyBorder="1" applyAlignment="1">
      <alignment horizontal="center" vertical="center" wrapText="1"/>
    </xf>
    <xf numFmtId="0" fontId="5" fillId="12" borderId="65" xfId="4" applyFont="1" applyFill="1" applyBorder="1" applyAlignment="1">
      <alignment horizontal="center" vertical="center" wrapText="1"/>
    </xf>
    <xf numFmtId="0" fontId="2" fillId="0" borderId="0" xfId="0" applyFont="1" applyAlignment="1">
      <alignment wrapText="1"/>
    </xf>
    <xf numFmtId="0" fontId="5" fillId="12" borderId="67" xfId="4" applyFont="1" applyFill="1" applyBorder="1" applyAlignment="1">
      <alignment horizontal="center" vertical="center" wrapText="1"/>
    </xf>
    <xf numFmtId="165" fontId="9" fillId="25" borderId="25" xfId="4" applyNumberFormat="1" applyFont="1" applyFill="1" applyBorder="1" applyAlignment="1">
      <alignment horizontal="center" vertical="center" wrapText="1"/>
    </xf>
    <xf numFmtId="165" fontId="9" fillId="25" borderId="22" xfId="4" applyNumberFormat="1" applyFont="1" applyFill="1" applyBorder="1" applyAlignment="1">
      <alignment horizontal="center" vertical="center" wrapText="1"/>
    </xf>
    <xf numFmtId="0" fontId="5" fillId="12" borderId="68" xfId="4" applyFont="1" applyFill="1" applyBorder="1" applyAlignment="1">
      <alignment horizontal="center" vertical="center" wrapText="1"/>
    </xf>
    <xf numFmtId="0" fontId="20" fillId="0" borderId="69" xfId="0" applyFont="1" applyBorder="1" applyAlignment="1">
      <alignment horizontal="center"/>
    </xf>
    <xf numFmtId="0" fontId="20" fillId="0" borderId="19" xfId="0" applyFont="1" applyBorder="1" applyAlignment="1">
      <alignment horizontal="center"/>
    </xf>
    <xf numFmtId="0" fontId="20" fillId="0" borderId="3" xfId="0" applyFont="1" applyBorder="1" applyAlignment="1">
      <alignment horizontal="center"/>
    </xf>
    <xf numFmtId="0" fontId="20" fillId="0" borderId="27" xfId="0" applyFont="1" applyBorder="1" applyAlignment="1">
      <alignment horizontal="center"/>
    </xf>
    <xf numFmtId="0" fontId="20" fillId="0" borderId="30" xfId="0" applyFont="1" applyBorder="1" applyAlignment="1">
      <alignment horizontal="center"/>
    </xf>
    <xf numFmtId="0" fontId="20" fillId="0" borderId="33" xfId="0" applyFont="1" applyBorder="1" applyAlignment="1">
      <alignment horizontal="center"/>
    </xf>
    <xf numFmtId="0" fontId="20" fillId="0" borderId="39" xfId="0" applyFont="1" applyBorder="1" applyAlignment="1">
      <alignment horizontal="center"/>
    </xf>
    <xf numFmtId="0" fontId="0" fillId="13" borderId="6" xfId="0" applyFill="1" applyBorder="1" applyAlignment="1">
      <alignment horizontal="center"/>
    </xf>
    <xf numFmtId="9" fontId="0" fillId="0" borderId="6" xfId="9" applyNumberFormat="1" applyFont="1" applyBorder="1" applyAlignment="1">
      <alignment horizontal="center"/>
    </xf>
    <xf numFmtId="9" fontId="0" fillId="0" borderId="6" xfId="9" applyFont="1" applyBorder="1"/>
    <xf numFmtId="43" fontId="29" fillId="9" borderId="37" xfId="1" applyFont="1" applyFill="1" applyBorder="1" applyAlignment="1">
      <alignment horizontal="center" vertical="center"/>
    </xf>
    <xf numFmtId="44" fontId="29" fillId="0" borderId="6" xfId="2" applyFont="1" applyBorder="1" applyAlignment="1">
      <alignment horizontal="center" vertical="center"/>
    </xf>
    <xf numFmtId="0" fontId="29" fillId="27" borderId="34" xfId="0" applyFont="1" applyFill="1" applyBorder="1" applyAlignment="1">
      <alignment horizontal="center" vertical="center" wrapText="1"/>
    </xf>
    <xf numFmtId="169" fontId="29" fillId="0" borderId="20" xfId="2" applyNumberFormat="1" applyFont="1" applyBorder="1" applyAlignment="1">
      <alignment horizontal="center" vertical="center"/>
    </xf>
    <xf numFmtId="9" fontId="29" fillId="0" borderId="20" xfId="9" applyNumberFormat="1" applyFont="1" applyBorder="1" applyAlignment="1">
      <alignment horizontal="center" vertical="center"/>
    </xf>
    <xf numFmtId="165" fontId="29" fillId="0" borderId="48" xfId="0" applyNumberFormat="1" applyFont="1" applyBorder="1" applyAlignment="1">
      <alignment horizontal="center" vertical="center"/>
    </xf>
    <xf numFmtId="0" fontId="10" fillId="0" borderId="0" xfId="0" applyFont="1" applyBorder="1"/>
    <xf numFmtId="0" fontId="29" fillId="0" borderId="36" xfId="0" applyFont="1" applyBorder="1" applyAlignment="1">
      <alignment horizontal="center" vertical="center"/>
    </xf>
    <xf numFmtId="44" fontId="29" fillId="0" borderId="31" xfId="2" applyFont="1" applyBorder="1"/>
    <xf numFmtId="0" fontId="29" fillId="0" borderId="30" xfId="0" applyFont="1" applyBorder="1" applyAlignment="1">
      <alignment horizontal="center" vertical="center"/>
    </xf>
    <xf numFmtId="0" fontId="29" fillId="0" borderId="31" xfId="0" applyNumberFormat="1" applyFont="1" applyBorder="1" applyAlignment="1">
      <alignment horizontal="center" vertical="center"/>
    </xf>
    <xf numFmtId="0" fontId="29" fillId="0" borderId="33" xfId="0" applyFont="1" applyBorder="1" applyAlignment="1">
      <alignment horizontal="center" vertical="center"/>
    </xf>
    <xf numFmtId="0" fontId="29" fillId="0" borderId="34" xfId="0" applyFont="1" applyBorder="1" applyAlignment="1">
      <alignment horizontal="center" vertical="center" wrapText="1"/>
    </xf>
    <xf numFmtId="43" fontId="29" fillId="9" borderId="52" xfId="1" applyFont="1" applyFill="1" applyBorder="1"/>
    <xf numFmtId="169" fontId="29" fillId="0" borderId="34" xfId="2" applyNumberFormat="1" applyFont="1" applyBorder="1" applyAlignment="1">
      <alignment horizontal="center" vertical="center"/>
    </xf>
    <xf numFmtId="9" fontId="29" fillId="0" borderId="34" xfId="9" applyNumberFormat="1" applyFont="1" applyBorder="1" applyAlignment="1">
      <alignment horizontal="center" vertical="center"/>
    </xf>
    <xf numFmtId="0" fontId="29" fillId="0" borderId="35" xfId="0" applyNumberFormat="1" applyFont="1" applyBorder="1" applyAlignment="1">
      <alignment horizontal="center" vertical="center"/>
    </xf>
    <xf numFmtId="165" fontId="40" fillId="27" borderId="41" xfId="0" applyNumberFormat="1" applyFont="1" applyFill="1" applyBorder="1" applyAlignment="1">
      <alignment horizontal="center" vertical="center"/>
    </xf>
    <xf numFmtId="43" fontId="29" fillId="9" borderId="41" xfId="1" applyFont="1" applyFill="1" applyBorder="1" applyAlignment="1">
      <alignment horizontal="center" vertical="center"/>
    </xf>
    <xf numFmtId="169" fontId="29" fillId="0" borderId="25" xfId="2" applyNumberFormat="1" applyFont="1" applyBorder="1" applyAlignment="1">
      <alignment horizontal="center" vertical="center"/>
    </xf>
    <xf numFmtId="9" fontId="29" fillId="0" borderId="25" xfId="9" applyNumberFormat="1" applyFont="1" applyBorder="1" applyAlignment="1">
      <alignment horizontal="center" vertical="center"/>
    </xf>
    <xf numFmtId="44" fontId="29" fillId="0" borderId="25" xfId="2" applyFont="1" applyBorder="1" applyAlignment="1">
      <alignment horizontal="center" vertical="center"/>
    </xf>
    <xf numFmtId="169" fontId="41" fillId="0" borderId="61" xfId="2" applyNumberFormat="1" applyFont="1" applyBorder="1" applyAlignment="1">
      <alignment horizontal="center" vertical="center"/>
    </xf>
    <xf numFmtId="9" fontId="41" fillId="0" borderId="20" xfId="9" applyNumberFormat="1" applyFont="1" applyBorder="1" applyAlignment="1">
      <alignment horizontal="center" vertical="center"/>
    </xf>
    <xf numFmtId="44" fontId="41" fillId="0" borderId="48" xfId="2" applyFont="1" applyBorder="1" applyAlignment="1">
      <alignment horizontal="center" vertical="center"/>
    </xf>
    <xf numFmtId="2" fontId="45" fillId="0" borderId="6" xfId="0" applyNumberFormat="1" applyFont="1" applyBorder="1" applyAlignment="1">
      <alignment horizontal="center" vertical="center"/>
    </xf>
    <xf numFmtId="0" fontId="45" fillId="0" borderId="0" xfId="0" applyFont="1"/>
    <xf numFmtId="0" fontId="45" fillId="0" borderId="0" xfId="0" applyFont="1" applyBorder="1"/>
    <xf numFmtId="165" fontId="9" fillId="13" borderId="25" xfId="4" applyNumberFormat="1" applyFont="1" applyFill="1" applyBorder="1" applyAlignment="1">
      <alignment horizontal="center" vertical="center" wrapText="1"/>
    </xf>
    <xf numFmtId="0" fontId="8" fillId="4" borderId="10" xfId="0" applyFont="1" applyFill="1" applyBorder="1" applyAlignment="1" applyProtection="1">
      <alignment horizontal="center" vertical="center" wrapText="1"/>
    </xf>
    <xf numFmtId="0" fontId="8" fillId="4" borderId="11" xfId="0" applyFont="1" applyFill="1" applyBorder="1" applyAlignment="1" applyProtection="1">
      <alignment horizontal="center" vertical="center" wrapText="1"/>
    </xf>
    <xf numFmtId="0" fontId="8" fillId="4" borderId="12" xfId="0" applyFont="1" applyFill="1" applyBorder="1" applyAlignment="1" applyProtection="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2" borderId="1" xfId="8" applyFont="1" applyFill="1" applyBorder="1" applyAlignment="1">
      <alignment horizontal="center" vertical="center" wrapText="1"/>
    </xf>
    <xf numFmtId="0" fontId="6" fillId="2" borderId="2" xfId="8" applyFont="1" applyFill="1" applyBorder="1" applyAlignment="1">
      <alignment horizontal="center" vertical="center" wrapText="1"/>
    </xf>
    <xf numFmtId="0" fontId="6" fillId="2" borderId="3" xfId="8" applyFont="1" applyFill="1" applyBorder="1" applyAlignment="1">
      <alignment horizontal="center" vertical="center" wrapText="1"/>
    </xf>
    <xf numFmtId="0" fontId="6" fillId="2" borderId="4" xfId="8" applyFont="1" applyFill="1" applyBorder="1" applyAlignment="1">
      <alignment horizontal="center" vertical="center" wrapText="1"/>
    </xf>
    <xf numFmtId="0" fontId="6" fillId="2" borderId="0" xfId="8" applyFont="1" applyFill="1" applyAlignment="1">
      <alignment horizontal="center" vertical="center" wrapText="1"/>
    </xf>
    <xf numFmtId="0" fontId="6" fillId="2" borderId="5" xfId="8" applyFont="1" applyFill="1" applyBorder="1" applyAlignment="1">
      <alignment horizontal="center" vertical="center" wrapText="1"/>
    </xf>
    <xf numFmtId="0" fontId="30" fillId="0" borderId="6" xfId="8" applyFont="1" applyBorder="1" applyAlignment="1">
      <alignment horizontal="center" vertical="center" wrapText="1"/>
    </xf>
    <xf numFmtId="0" fontId="7" fillId="0" borderId="1" xfId="8" applyFont="1" applyBorder="1" applyAlignment="1">
      <alignment horizontal="justify" vertical="top" wrapText="1"/>
    </xf>
    <xf numFmtId="0" fontId="7" fillId="0" borderId="2" xfId="8" applyFont="1" applyBorder="1" applyAlignment="1">
      <alignment horizontal="justify" vertical="top" wrapText="1"/>
    </xf>
    <xf numFmtId="0" fontId="7" fillId="0" borderId="3" xfId="8" applyFont="1" applyBorder="1" applyAlignment="1">
      <alignment horizontal="justify" vertical="top" wrapText="1"/>
    </xf>
    <xf numFmtId="0" fontId="7" fillId="0" borderId="4" xfId="8" applyFont="1" applyBorder="1" applyAlignment="1">
      <alignment horizontal="justify" vertical="top" wrapText="1"/>
    </xf>
    <xf numFmtId="0" fontId="7" fillId="0" borderId="0" xfId="8" applyFont="1" applyAlignment="1">
      <alignment horizontal="justify" vertical="top" wrapText="1"/>
    </xf>
    <xf numFmtId="0" fontId="7" fillId="0" borderId="5" xfId="8" applyFont="1" applyBorder="1" applyAlignment="1">
      <alignment horizontal="justify" vertical="top" wrapText="1"/>
    </xf>
    <xf numFmtId="0" fontId="7" fillId="0" borderId="7" xfId="8" applyFont="1" applyBorder="1" applyAlignment="1">
      <alignment horizontal="justify" vertical="top" wrapText="1"/>
    </xf>
    <xf numFmtId="0" fontId="7" fillId="0" borderId="8" xfId="8" applyFont="1" applyBorder="1" applyAlignment="1">
      <alignment horizontal="justify" vertical="top" wrapText="1"/>
    </xf>
    <xf numFmtId="0" fontId="7" fillId="0" borderId="9" xfId="8" applyFont="1" applyBorder="1" applyAlignment="1">
      <alignment horizontal="justify" vertical="top"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13"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5" xfId="0" applyFont="1" applyFill="1" applyBorder="1" applyAlignment="1">
      <alignment horizontal="center" vertical="center" wrapText="1"/>
    </xf>
    <xf numFmtId="165" fontId="16" fillId="6" borderId="6" xfId="0" applyNumberFormat="1" applyFont="1" applyFill="1" applyBorder="1" applyAlignment="1">
      <alignment horizontal="center" vertical="center"/>
    </xf>
    <xf numFmtId="0" fontId="15" fillId="10" borderId="10" xfId="0" applyFont="1" applyFill="1" applyBorder="1" applyAlignment="1">
      <alignment horizontal="center" vertical="center" wrapText="1"/>
    </xf>
    <xf numFmtId="0" fontId="15" fillId="10" borderId="11" xfId="0" applyFont="1" applyFill="1" applyBorder="1" applyAlignment="1">
      <alignment horizontal="center" vertical="center" wrapText="1"/>
    </xf>
    <xf numFmtId="0" fontId="33" fillId="23" borderId="54" xfId="0" applyFont="1" applyFill="1" applyBorder="1" applyAlignment="1">
      <alignment horizontal="center" vertical="center" wrapText="1"/>
    </xf>
    <xf numFmtId="0" fontId="11" fillId="23" borderId="54" xfId="0" applyFont="1" applyFill="1" applyBorder="1" applyAlignment="1">
      <alignment horizontal="center" vertical="center" wrapText="1"/>
    </xf>
    <xf numFmtId="165" fontId="14" fillId="9" borderId="68" xfId="4" applyNumberFormat="1" applyFont="1" applyFill="1" applyBorder="1" applyAlignment="1">
      <alignment horizontal="center" vertical="center" wrapText="1"/>
    </xf>
    <xf numFmtId="165" fontId="14" fillId="9" borderId="44" xfId="4" applyNumberFormat="1" applyFont="1" applyFill="1" applyBorder="1" applyAlignment="1">
      <alignment horizontal="center" vertical="center" wrapText="1"/>
    </xf>
    <xf numFmtId="165" fontId="14" fillId="9" borderId="67" xfId="4" applyNumberFormat="1" applyFont="1" applyFill="1" applyBorder="1" applyAlignment="1">
      <alignment horizontal="center" vertical="center" wrapText="1"/>
    </xf>
    <xf numFmtId="165" fontId="14" fillId="13" borderId="64" xfId="4" applyNumberFormat="1" applyFont="1" applyFill="1" applyBorder="1" applyAlignment="1">
      <alignment horizontal="center" vertical="center" wrapText="1"/>
    </xf>
    <xf numFmtId="165" fontId="14" fillId="13" borderId="44" xfId="4" applyNumberFormat="1" applyFont="1" applyFill="1" applyBorder="1" applyAlignment="1">
      <alignment horizontal="center" vertical="center" wrapText="1"/>
    </xf>
    <xf numFmtId="165" fontId="14" fillId="13" borderId="65" xfId="4" applyNumberFormat="1" applyFont="1" applyFill="1" applyBorder="1" applyAlignment="1">
      <alignment horizontal="center" vertical="center" wrapText="1"/>
    </xf>
    <xf numFmtId="0" fontId="17" fillId="26" borderId="47" xfId="5" applyFont="1" applyFill="1" applyBorder="1" applyAlignment="1">
      <alignment horizontal="center"/>
    </xf>
    <xf numFmtId="0" fontId="17" fillId="26" borderId="20" xfId="5" applyFont="1" applyFill="1" applyBorder="1" applyAlignment="1">
      <alignment horizontal="center"/>
    </xf>
    <xf numFmtId="0" fontId="17" fillId="26" borderId="48" xfId="5" applyFont="1" applyFill="1" applyBorder="1" applyAlignment="1">
      <alignment horizontal="center"/>
    </xf>
    <xf numFmtId="0" fontId="30" fillId="26" borderId="41" xfId="5" applyFont="1" applyFill="1" applyBorder="1" applyAlignment="1">
      <alignment horizontal="center" vertical="center" wrapText="1"/>
    </xf>
    <xf numFmtId="0" fontId="8" fillId="26" borderId="41" xfId="5" applyFont="1" applyFill="1" applyBorder="1" applyAlignment="1">
      <alignment horizontal="center" vertical="center" wrapText="1"/>
    </xf>
    <xf numFmtId="0" fontId="33"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20" fillId="9" borderId="73" xfId="0" applyFont="1" applyFill="1" applyBorder="1" applyAlignment="1">
      <alignment horizontal="center" vertical="center"/>
    </xf>
    <xf numFmtId="0" fontId="20" fillId="9" borderId="71" xfId="0" applyFont="1" applyFill="1" applyBorder="1" applyAlignment="1">
      <alignment horizontal="center" vertical="center"/>
    </xf>
    <xf numFmtId="0" fontId="20" fillId="9" borderId="72" xfId="0" applyFont="1" applyFill="1" applyBorder="1" applyAlignment="1">
      <alignment horizontal="center" vertical="center"/>
    </xf>
    <xf numFmtId="0" fontId="36" fillId="9" borderId="70" xfId="0" applyFont="1" applyFill="1" applyBorder="1" applyAlignment="1">
      <alignment horizontal="center" vertical="center"/>
    </xf>
    <xf numFmtId="0" fontId="20" fillId="9" borderId="74" xfId="0" applyFont="1" applyFill="1" applyBorder="1" applyAlignment="1">
      <alignment horizontal="center" vertical="center"/>
    </xf>
    <xf numFmtId="0" fontId="20" fillId="9" borderId="70" xfId="0" applyFont="1" applyFill="1" applyBorder="1" applyAlignment="1">
      <alignment horizontal="center" vertical="center"/>
    </xf>
    <xf numFmtId="0" fontId="20" fillId="9" borderId="32" xfId="0" applyFont="1" applyFill="1" applyBorder="1" applyAlignment="1">
      <alignment horizontal="center" vertical="center"/>
    </xf>
    <xf numFmtId="0" fontId="20" fillId="9" borderId="62" xfId="0" applyFont="1" applyFill="1" applyBorder="1" applyAlignment="1">
      <alignment horizontal="center" vertical="center"/>
    </xf>
    <xf numFmtId="168" fontId="20" fillId="15" borderId="6" xfId="9" applyNumberFormat="1" applyFont="1" applyFill="1" applyBorder="1" applyAlignment="1" applyProtection="1">
      <alignment horizontal="center" vertical="center" wrapText="1"/>
    </xf>
    <xf numFmtId="0" fontId="17" fillId="30" borderId="13" xfId="0" applyFont="1" applyFill="1" applyBorder="1" applyAlignment="1">
      <alignment horizontal="center" vertical="center" wrapText="1"/>
    </xf>
    <xf numFmtId="0" fontId="17" fillId="30" borderId="14" xfId="0" applyFont="1" applyFill="1" applyBorder="1" applyAlignment="1">
      <alignment horizontal="center" vertical="center" wrapText="1"/>
    </xf>
    <xf numFmtId="0" fontId="17" fillId="30" borderId="15" xfId="0" applyFont="1" applyFill="1" applyBorder="1" applyAlignment="1">
      <alignment horizontal="center" vertical="center" wrapText="1"/>
    </xf>
    <xf numFmtId="167" fontId="20" fillId="17" borderId="6" xfId="9" applyNumberFormat="1" applyFont="1" applyFill="1" applyBorder="1" applyAlignment="1" applyProtection="1">
      <alignment horizontal="center" vertical="center" wrapText="1"/>
    </xf>
    <xf numFmtId="0" fontId="19" fillId="18" borderId="10" xfId="4" applyFont="1" applyFill="1" applyBorder="1" applyAlignment="1">
      <alignment horizontal="center" vertical="center" wrapText="1"/>
    </xf>
    <xf numFmtId="0" fontId="19" fillId="18" borderId="12" xfId="4" applyFont="1" applyFill="1" applyBorder="1" applyAlignment="1">
      <alignment horizontal="center" vertical="center" wrapText="1"/>
    </xf>
    <xf numFmtId="0" fontId="44" fillId="29" borderId="13" xfId="0" applyFont="1" applyFill="1" applyBorder="1" applyAlignment="1">
      <alignment horizontal="center" vertical="center" wrapText="1"/>
    </xf>
    <xf numFmtId="0" fontId="43" fillId="29" borderId="14" xfId="0" applyFont="1" applyFill="1" applyBorder="1" applyAlignment="1">
      <alignment horizontal="center" vertical="center" wrapText="1"/>
    </xf>
    <xf numFmtId="0" fontId="43" fillId="29" borderId="15" xfId="0" applyFont="1" applyFill="1" applyBorder="1" applyAlignment="1">
      <alignment horizontal="center" vertical="center" wrapText="1"/>
    </xf>
    <xf numFmtId="0" fontId="19" fillId="18" borderId="6" xfId="4" applyFont="1" applyFill="1" applyBorder="1" applyAlignment="1">
      <alignment horizontal="center" vertical="center" wrapText="1"/>
    </xf>
    <xf numFmtId="0" fontId="30" fillId="0" borderId="55" xfId="0" applyFont="1" applyBorder="1" applyAlignment="1">
      <alignment horizontal="center" vertical="center" wrapText="1"/>
    </xf>
    <xf numFmtId="0" fontId="15" fillId="0" borderId="56" xfId="0" applyFont="1" applyBorder="1" applyAlignment="1">
      <alignment horizontal="center" vertical="center" wrapText="1"/>
    </xf>
    <xf numFmtId="0" fontId="15" fillId="0" borderId="57" xfId="0" applyFont="1" applyBorder="1" applyAlignment="1">
      <alignment horizontal="center" vertical="center" wrapText="1"/>
    </xf>
    <xf numFmtId="0" fontId="10" fillId="9" borderId="6" xfId="0" applyFont="1" applyFill="1" applyBorder="1" applyAlignment="1">
      <alignment horizontal="center" vertical="center" wrapText="1"/>
    </xf>
    <xf numFmtId="0" fontId="17" fillId="0" borderId="58"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60" xfId="0" applyFont="1" applyBorder="1" applyAlignment="1">
      <alignment horizontal="center" vertical="center" wrapText="1"/>
    </xf>
    <xf numFmtId="0" fontId="21" fillId="16" borderId="6" xfId="0" applyFont="1" applyFill="1" applyBorder="1" applyAlignment="1">
      <alignment horizontal="center" vertical="center" wrapText="1"/>
    </xf>
    <xf numFmtId="167" fontId="20" fillId="15" borderId="10" xfId="9" applyNumberFormat="1" applyFont="1" applyFill="1" applyBorder="1" applyAlignment="1" applyProtection="1">
      <alignment horizontal="center" vertical="center" wrapText="1"/>
    </xf>
    <xf numFmtId="167" fontId="20" fillId="15" borderId="11" xfId="9" applyNumberFormat="1" applyFont="1" applyFill="1" applyBorder="1" applyAlignment="1" applyProtection="1">
      <alignment horizontal="center" vertical="center" wrapText="1"/>
    </xf>
    <xf numFmtId="167" fontId="20" fillId="15" borderId="12" xfId="9" applyNumberFormat="1" applyFont="1" applyFill="1" applyBorder="1" applyAlignment="1" applyProtection="1">
      <alignment horizontal="center" vertical="center" wrapText="1"/>
    </xf>
    <xf numFmtId="0" fontId="19" fillId="5" borderId="6" xfId="0" applyFont="1" applyFill="1" applyBorder="1" applyAlignment="1">
      <alignment horizontal="center" vertical="center" wrapText="1"/>
    </xf>
    <xf numFmtId="0" fontId="43" fillId="29" borderId="63" xfId="0" applyFont="1" applyFill="1" applyBorder="1" applyAlignment="1">
      <alignment horizontal="center" vertical="center" wrapText="1"/>
    </xf>
    <xf numFmtId="0" fontId="43" fillId="29" borderId="13" xfId="0" applyFont="1" applyFill="1" applyBorder="1" applyAlignment="1">
      <alignment horizontal="center" vertical="center" wrapText="1"/>
    </xf>
    <xf numFmtId="0" fontId="0" fillId="9" borderId="21" xfId="0" applyFill="1" applyBorder="1" applyAlignment="1">
      <alignment horizontal="center" vertical="center" wrapText="1"/>
    </xf>
    <xf numFmtId="0" fontId="0" fillId="9" borderId="37" xfId="0" applyFill="1" applyBorder="1" applyAlignment="1">
      <alignment horizontal="center" vertical="center" wrapText="1"/>
    </xf>
    <xf numFmtId="0" fontId="0" fillId="0" borderId="25" xfId="0" applyBorder="1" applyAlignment="1">
      <alignment horizontal="center" vertical="center" wrapText="1"/>
    </xf>
    <xf numFmtId="0" fontId="0" fillId="0" borderId="37" xfId="0" applyBorder="1" applyAlignment="1">
      <alignment horizontal="center" vertical="center" wrapText="1"/>
    </xf>
    <xf numFmtId="0" fontId="0" fillId="20" borderId="25" xfId="0" applyFill="1" applyBorder="1" applyAlignment="1">
      <alignment horizontal="center" vertical="center" wrapText="1"/>
    </xf>
    <xf numFmtId="0" fontId="0" fillId="20" borderId="52" xfId="0" applyFill="1" applyBorder="1" applyAlignment="1">
      <alignment horizontal="center" vertical="center" wrapText="1"/>
    </xf>
    <xf numFmtId="0" fontId="0" fillId="20" borderId="41" xfId="0" applyFill="1" applyBorder="1" applyAlignment="1">
      <alignment horizontal="center" vertical="center" wrapText="1"/>
    </xf>
    <xf numFmtId="0" fontId="0" fillId="9" borderId="41" xfId="0" applyFill="1" applyBorder="1" applyAlignment="1">
      <alignment horizontal="center" vertical="center" wrapText="1"/>
    </xf>
    <xf numFmtId="0" fontId="0" fillId="0" borderId="41" xfId="0" applyBorder="1" applyAlignment="1">
      <alignment horizontal="center" vertical="center" wrapText="1"/>
    </xf>
    <xf numFmtId="165" fontId="9" fillId="13" borderId="25" xfId="4" applyNumberFormat="1" applyFont="1" applyFill="1" applyBorder="1" applyAlignment="1">
      <alignment horizontal="center" vertical="center" wrapText="1"/>
    </xf>
    <xf numFmtId="165" fontId="9" fillId="13" borderId="41" xfId="4" applyNumberFormat="1" applyFont="1" applyFill="1" applyBorder="1" applyAlignment="1">
      <alignment horizontal="center" vertical="center" wrapText="1"/>
    </xf>
    <xf numFmtId="165" fontId="9" fillId="13" borderId="37" xfId="4" applyNumberFormat="1" applyFont="1" applyFill="1" applyBorder="1" applyAlignment="1">
      <alignment horizontal="center" vertical="center" wrapText="1"/>
    </xf>
    <xf numFmtId="168" fontId="5" fillId="0" borderId="21" xfId="7" applyNumberFormat="1" applyFont="1" applyBorder="1" applyAlignment="1">
      <alignment horizontal="center" vertical="center" wrapText="1"/>
    </xf>
    <xf numFmtId="168" fontId="5" fillId="0" borderId="41" xfId="7" applyNumberFormat="1" applyFont="1" applyBorder="1" applyAlignment="1">
      <alignment horizontal="center" vertical="center" wrapText="1"/>
    </xf>
    <xf numFmtId="168" fontId="5" fillId="0" borderId="37" xfId="7" applyNumberFormat="1" applyFont="1" applyBorder="1" applyAlignment="1">
      <alignment horizontal="center" vertical="center" wrapText="1"/>
    </xf>
    <xf numFmtId="168" fontId="5" fillId="0" borderId="25" xfId="7" applyNumberFormat="1" applyFont="1" applyBorder="1" applyAlignment="1">
      <alignment horizontal="center" vertical="center" wrapText="1"/>
    </xf>
    <xf numFmtId="168" fontId="5" fillId="0" borderId="52" xfId="7" applyNumberFormat="1" applyFont="1" applyBorder="1" applyAlignment="1">
      <alignment horizontal="center" vertical="center" wrapText="1"/>
    </xf>
    <xf numFmtId="168" fontId="5" fillId="0" borderId="76" xfId="7" applyNumberFormat="1" applyFont="1" applyBorder="1" applyAlignment="1">
      <alignment horizontal="center" vertical="center" wrapText="1"/>
    </xf>
    <xf numFmtId="168" fontId="5" fillId="0" borderId="77" xfId="7" applyNumberFormat="1" applyFont="1" applyBorder="1" applyAlignment="1">
      <alignment horizontal="center" vertical="center" wrapText="1"/>
    </xf>
    <xf numFmtId="168" fontId="5" fillId="0" borderId="38" xfId="7" applyNumberFormat="1" applyFont="1" applyBorder="1" applyAlignment="1">
      <alignment horizontal="center" vertical="center" wrapText="1"/>
    </xf>
    <xf numFmtId="168" fontId="5" fillId="0" borderId="40" xfId="7" applyNumberFormat="1" applyFont="1" applyBorder="1" applyAlignment="1">
      <alignment horizontal="center" vertical="center" wrapText="1"/>
    </xf>
    <xf numFmtId="168" fontId="5" fillId="0" borderId="78" xfId="7" applyNumberFormat="1" applyFont="1" applyBorder="1" applyAlignment="1">
      <alignment horizontal="center" vertical="center" wrapText="1"/>
    </xf>
    <xf numFmtId="0" fontId="25" fillId="0" borderId="25" xfId="0" applyFont="1" applyFill="1" applyBorder="1" applyAlignment="1">
      <alignment horizontal="center" vertical="center" wrapText="1"/>
    </xf>
    <xf numFmtId="0" fontId="25" fillId="0" borderId="41" xfId="0" applyFont="1" applyFill="1" applyBorder="1" applyAlignment="1">
      <alignment horizontal="center" vertical="center" wrapText="1"/>
    </xf>
    <xf numFmtId="0" fontId="25" fillId="0" borderId="37" xfId="0" applyFont="1" applyFill="1" applyBorder="1" applyAlignment="1">
      <alignment horizontal="center" vertical="center" wrapText="1"/>
    </xf>
    <xf numFmtId="0" fontId="25" fillId="0" borderId="21" xfId="0" applyFont="1" applyFill="1" applyBorder="1" applyAlignment="1">
      <alignment horizontal="center" vertical="center" wrapText="1"/>
    </xf>
    <xf numFmtId="0" fontId="25" fillId="0" borderId="52" xfId="0" applyFont="1" applyFill="1" applyBorder="1" applyAlignment="1">
      <alignment horizontal="center" vertical="center" wrapText="1"/>
    </xf>
    <xf numFmtId="0" fontId="34" fillId="6" borderId="49" xfId="0" applyFont="1" applyFill="1" applyBorder="1" applyAlignment="1">
      <alignment horizontal="center" vertical="center" wrapText="1"/>
    </xf>
    <xf numFmtId="0" fontId="24" fillId="6" borderId="50" xfId="0" applyFont="1" applyFill="1" applyBorder="1" applyAlignment="1">
      <alignment horizontal="center" vertical="center" wrapText="1"/>
    </xf>
    <xf numFmtId="0" fontId="24" fillId="6" borderId="51" xfId="0" applyFont="1" applyFill="1" applyBorder="1" applyAlignment="1">
      <alignment horizontal="center" vertical="center" wrapText="1"/>
    </xf>
    <xf numFmtId="0" fontId="24" fillId="6" borderId="49" xfId="0" applyFont="1" applyFill="1" applyBorder="1" applyAlignment="1">
      <alignment horizontal="center" vertical="center" wrapText="1"/>
    </xf>
    <xf numFmtId="0" fontId="34" fillId="6" borderId="50" xfId="0" applyFont="1" applyFill="1" applyBorder="1" applyAlignment="1">
      <alignment horizontal="center" vertical="center" wrapText="1"/>
    </xf>
    <xf numFmtId="0" fontId="34" fillId="6" borderId="51" xfId="0" applyFont="1" applyFill="1" applyBorder="1" applyAlignment="1">
      <alignment horizontal="center" vertical="center" wrapText="1"/>
    </xf>
    <xf numFmtId="165" fontId="9" fillId="13" borderId="21" xfId="4" applyNumberFormat="1" applyFont="1" applyFill="1" applyBorder="1" applyAlignment="1">
      <alignment horizontal="center" vertical="center" wrapText="1"/>
    </xf>
    <xf numFmtId="165" fontId="9" fillId="13" borderId="52" xfId="4" applyNumberFormat="1" applyFont="1" applyFill="1" applyBorder="1" applyAlignment="1">
      <alignment horizontal="center" vertical="center" wrapText="1"/>
    </xf>
    <xf numFmtId="0" fontId="17" fillId="11" borderId="47" xfId="7" applyFont="1" applyFill="1" applyBorder="1" applyAlignment="1">
      <alignment horizontal="center" vertical="center" wrapText="1"/>
    </xf>
    <xf numFmtId="0" fontId="17" fillId="11" borderId="20" xfId="7" applyFont="1" applyFill="1" applyBorder="1" applyAlignment="1">
      <alignment horizontal="center" vertical="center" wrapText="1"/>
    </xf>
    <xf numFmtId="0" fontId="17" fillId="11" borderId="48" xfId="7" applyFont="1" applyFill="1" applyBorder="1" applyAlignment="1">
      <alignment horizontal="center" vertical="center" wrapText="1"/>
    </xf>
    <xf numFmtId="0" fontId="24" fillId="6" borderId="36" xfId="0" applyFont="1" applyFill="1" applyBorder="1" applyAlignment="1">
      <alignment horizontal="center" vertical="center" wrapText="1"/>
    </xf>
    <xf numFmtId="0" fontId="0" fillId="20" borderId="37" xfId="0" applyFill="1" applyBorder="1" applyAlignment="1">
      <alignment horizontal="center" vertical="center" wrapText="1"/>
    </xf>
    <xf numFmtId="0" fontId="31" fillId="11" borderId="47" xfId="7" applyFont="1" applyFill="1" applyBorder="1" applyAlignment="1">
      <alignment horizontal="center" vertical="center" wrapText="1"/>
    </xf>
    <xf numFmtId="0" fontId="38" fillId="3" borderId="10" xfId="7" applyFont="1" applyFill="1" applyBorder="1" applyAlignment="1">
      <alignment horizontal="left" vertical="center" wrapText="1"/>
    </xf>
    <xf numFmtId="0" fontId="38" fillId="3" borderId="11" xfId="7" applyFont="1" applyFill="1" applyBorder="1" applyAlignment="1">
      <alignment horizontal="left" vertical="center" wrapText="1"/>
    </xf>
    <xf numFmtId="0" fontId="38" fillId="3" borderId="12" xfId="7" applyFont="1" applyFill="1" applyBorder="1" applyAlignment="1">
      <alignment horizontal="left" vertical="center" wrapText="1"/>
    </xf>
    <xf numFmtId="0" fontId="24" fillId="6" borderId="39" xfId="0" applyFont="1" applyFill="1" applyBorder="1" applyAlignment="1">
      <alignment horizontal="center" vertical="center" wrapText="1"/>
    </xf>
    <xf numFmtId="0" fontId="13" fillId="5" borderId="13" xfId="0" applyFont="1" applyFill="1" applyBorder="1" applyAlignment="1">
      <alignment horizontal="center" vertical="center"/>
    </xf>
    <xf numFmtId="0" fontId="13" fillId="5" borderId="15" xfId="0" applyFont="1" applyFill="1" applyBorder="1" applyAlignment="1">
      <alignment horizontal="center" vertical="center"/>
    </xf>
    <xf numFmtId="0" fontId="11" fillId="6" borderId="13" xfId="0" applyFont="1" applyFill="1" applyBorder="1" applyAlignment="1">
      <alignment horizontal="center" vertical="center"/>
    </xf>
    <xf numFmtId="0" fontId="11" fillId="6" borderId="61" xfId="0" applyFont="1" applyFill="1" applyBorder="1" applyAlignment="1">
      <alignment horizontal="center" vertical="center"/>
    </xf>
    <xf numFmtId="0" fontId="41" fillId="31" borderId="13" xfId="0" applyFont="1" applyFill="1" applyBorder="1" applyAlignment="1">
      <alignment horizontal="center" vertical="center"/>
    </xf>
    <xf numFmtId="0" fontId="41" fillId="31" borderId="14" xfId="0" applyFont="1" applyFill="1" applyBorder="1" applyAlignment="1">
      <alignment horizontal="center" vertical="center"/>
    </xf>
    <xf numFmtId="0" fontId="41" fillId="31" borderId="15" xfId="0" applyFont="1" applyFill="1" applyBorder="1" applyAlignment="1">
      <alignment horizontal="center" vertical="center"/>
    </xf>
    <xf numFmtId="0" fontId="13" fillId="22" borderId="13" xfId="0" applyFont="1" applyFill="1" applyBorder="1" applyAlignment="1">
      <alignment horizontal="center" vertical="center" wrapText="1"/>
    </xf>
    <xf numFmtId="0" fontId="13" fillId="22" borderId="14" xfId="0" applyFont="1" applyFill="1" applyBorder="1" applyAlignment="1">
      <alignment horizontal="center" vertical="center" wrapText="1"/>
    </xf>
    <xf numFmtId="168" fontId="10" fillId="0" borderId="13" xfId="0" applyNumberFormat="1"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44" fontId="10" fillId="0" borderId="14" xfId="2" applyNumberFormat="1" applyFont="1" applyBorder="1" applyAlignment="1">
      <alignment horizontal="center" vertical="center"/>
    </xf>
    <xf numFmtId="44" fontId="10" fillId="0" borderId="15" xfId="2" applyNumberFormat="1" applyFont="1" applyBorder="1" applyAlignment="1">
      <alignment horizontal="center" vertical="center"/>
    </xf>
    <xf numFmtId="0" fontId="32" fillId="24" borderId="6" xfId="0" applyFont="1" applyFill="1" applyBorder="1" applyAlignment="1">
      <alignment horizontal="center" vertical="center" wrapText="1"/>
    </xf>
    <xf numFmtId="0" fontId="10" fillId="24" borderId="6" xfId="0" applyFont="1" applyFill="1" applyBorder="1" applyAlignment="1">
      <alignment horizontal="center" vertical="center" wrapText="1"/>
    </xf>
    <xf numFmtId="0" fontId="27" fillId="24" borderId="44" xfId="0" applyFont="1" applyFill="1" applyBorder="1" applyAlignment="1">
      <alignment horizontal="center" vertical="center" wrapText="1"/>
    </xf>
    <xf numFmtId="0" fontId="27" fillId="24" borderId="11" xfId="0" applyFont="1" applyFill="1" applyBorder="1" applyAlignment="1">
      <alignment horizontal="center" vertical="center" wrapText="1"/>
    </xf>
    <xf numFmtId="0" fontId="27" fillId="24" borderId="11" xfId="0" applyFont="1" applyFill="1" applyBorder="1" applyAlignment="1">
      <alignment horizontal="center" vertical="center"/>
    </xf>
    <xf numFmtId="0" fontId="27" fillId="24" borderId="45" xfId="0" applyFont="1" applyFill="1" applyBorder="1" applyAlignment="1">
      <alignment horizontal="center" vertical="center"/>
    </xf>
    <xf numFmtId="0" fontId="28" fillId="4" borderId="42" xfId="0" applyFont="1" applyFill="1" applyBorder="1" applyAlignment="1">
      <alignment horizontal="center" vertical="center" wrapText="1"/>
    </xf>
    <xf numFmtId="0" fontId="28" fillId="4" borderId="16" xfId="0" applyFont="1" applyFill="1" applyBorder="1" applyAlignment="1">
      <alignment horizontal="center" vertical="center" wrapText="1"/>
    </xf>
    <xf numFmtId="0" fontId="28" fillId="4" borderId="43" xfId="0" applyFont="1" applyFill="1" applyBorder="1" applyAlignment="1">
      <alignment horizontal="center" vertical="center" wrapText="1"/>
    </xf>
    <xf numFmtId="0" fontId="13" fillId="21" borderId="13" xfId="0" applyFont="1" applyFill="1" applyBorder="1" applyAlignment="1">
      <alignment horizontal="center" vertical="center"/>
    </xf>
    <xf numFmtId="0" fontId="13" fillId="21" borderId="14" xfId="0" applyFont="1" applyFill="1" applyBorder="1" applyAlignment="1">
      <alignment horizontal="center" vertical="center"/>
    </xf>
    <xf numFmtId="0" fontId="13" fillId="21" borderId="15" xfId="0" applyFont="1" applyFill="1" applyBorder="1" applyAlignment="1">
      <alignment horizontal="center" vertical="center"/>
    </xf>
    <xf numFmtId="4" fontId="13" fillId="21" borderId="13" xfId="0" applyNumberFormat="1" applyFont="1" applyFill="1" applyBorder="1" applyAlignment="1">
      <alignment horizontal="center" vertical="center"/>
    </xf>
    <xf numFmtId="4" fontId="13" fillId="21" borderId="15" xfId="0" applyNumberFormat="1" applyFont="1" applyFill="1" applyBorder="1" applyAlignment="1">
      <alignment horizontal="center" vertical="center"/>
    </xf>
    <xf numFmtId="0" fontId="13" fillId="5" borderId="17" xfId="0" applyFont="1" applyFill="1" applyBorder="1" applyAlignment="1">
      <alignment horizontal="center" vertical="center"/>
    </xf>
    <xf numFmtId="0" fontId="13" fillId="5" borderId="26" xfId="0" applyFont="1" applyFill="1" applyBorder="1" applyAlignment="1">
      <alignment horizontal="center" vertical="center"/>
    </xf>
    <xf numFmtId="0" fontId="11" fillId="6" borderId="13" xfId="0" applyFont="1" applyFill="1" applyBorder="1" applyAlignment="1">
      <alignment horizontal="center" vertical="center" wrapText="1"/>
    </xf>
    <xf numFmtId="0" fontId="11" fillId="6" borderId="61" xfId="0" applyFont="1" applyFill="1" applyBorder="1" applyAlignment="1">
      <alignment horizontal="center" vertical="center" wrapText="1"/>
    </xf>
    <xf numFmtId="0" fontId="29" fillId="0" borderId="6" xfId="0" applyFont="1" applyBorder="1" applyAlignment="1">
      <alignment horizontal="center" vertical="center"/>
    </xf>
    <xf numFmtId="0" fontId="29" fillId="0" borderId="25" xfId="0" applyFont="1" applyBorder="1" applyAlignment="1">
      <alignment horizontal="center" vertical="center"/>
    </xf>
    <xf numFmtId="0" fontId="29" fillId="0" borderId="1"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29" fillId="0" borderId="7" xfId="0" applyFont="1" applyBorder="1" applyAlignment="1">
      <alignment horizontal="center" vertical="center"/>
    </xf>
    <xf numFmtId="0" fontId="29" fillId="0" borderId="9" xfId="0" applyFont="1" applyBorder="1" applyAlignment="1">
      <alignment horizontal="center" vertical="center"/>
    </xf>
    <xf numFmtId="0" fontId="40" fillId="0" borderId="10" xfId="0" applyFont="1" applyBorder="1" applyAlignment="1">
      <alignment horizontal="center" vertical="center" wrapText="1"/>
    </xf>
    <xf numFmtId="0" fontId="40" fillId="0" borderId="12" xfId="0" applyFont="1" applyBorder="1" applyAlignment="1">
      <alignment horizontal="center" vertical="center" wrapText="1"/>
    </xf>
    <xf numFmtId="0" fontId="30" fillId="6" borderId="13" xfId="0" applyFont="1" applyFill="1" applyBorder="1" applyAlignment="1">
      <alignment horizontal="center" vertical="center"/>
    </xf>
    <xf numFmtId="0" fontId="30" fillId="6" borderId="14" xfId="0" applyFont="1" applyFill="1" applyBorder="1" applyAlignment="1">
      <alignment horizontal="center" vertical="center"/>
    </xf>
    <xf numFmtId="0" fontId="30" fillId="6" borderId="15" xfId="0" applyFont="1" applyFill="1" applyBorder="1" applyAlignment="1">
      <alignment horizontal="center" vertical="center"/>
    </xf>
    <xf numFmtId="0" fontId="13" fillId="5" borderId="4" xfId="0" applyFont="1" applyFill="1" applyBorder="1" applyAlignment="1">
      <alignment horizontal="center" vertical="center"/>
    </xf>
    <xf numFmtId="0" fontId="13" fillId="5" borderId="24" xfId="0" applyFont="1" applyFill="1" applyBorder="1" applyAlignment="1">
      <alignment horizontal="center" vertical="center"/>
    </xf>
    <xf numFmtId="0" fontId="30" fillId="24" borderId="6" xfId="0" applyFont="1" applyFill="1" applyBorder="1" applyAlignment="1">
      <alignment horizontal="center" vertical="center"/>
    </xf>
    <xf numFmtId="0" fontId="29" fillId="0" borderId="37" xfId="0" applyFont="1" applyBorder="1" applyAlignment="1">
      <alignment horizontal="center" vertical="center"/>
    </xf>
    <xf numFmtId="0" fontId="40" fillId="0" borderId="7"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75" xfId="0" applyFont="1" applyBorder="1" applyAlignment="1">
      <alignment horizontal="center" vertical="center" wrapText="1"/>
    </xf>
    <xf numFmtId="0" fontId="40" fillId="0" borderId="66" xfId="0" applyFont="1" applyBorder="1" applyAlignment="1">
      <alignment horizontal="center" vertical="center" wrapText="1"/>
    </xf>
    <xf numFmtId="0" fontId="29" fillId="9" borderId="34" xfId="0" applyNumberFormat="1" applyFont="1" applyFill="1" applyBorder="1" applyAlignment="1">
      <alignment vertical="center"/>
    </xf>
  </cellXfs>
  <cellStyles count="13">
    <cellStyle name="Milliers" xfId="1" builtinId="3"/>
    <cellStyle name="Monétaire" xfId="2" builtinId="4"/>
    <cellStyle name="Monétaire 2" xfId="3"/>
    <cellStyle name="Normal" xfId="0" builtinId="0"/>
    <cellStyle name="Normal 2 14" xfId="4"/>
    <cellStyle name="Normal 3" xfId="5"/>
    <cellStyle name="Normal 7" xfId="6"/>
    <cellStyle name="Normal 9" xfId="7"/>
    <cellStyle name="Normal 9 10" xfId="12"/>
    <cellStyle name="Normal_Annexes finan_AE_MCO SOLARIS" xfId="8"/>
    <cellStyle name="Pourcentage" xfId="9" builtinId="5"/>
    <cellStyle name="Pourcentage 2" xfId="10"/>
    <cellStyle name="Pourcentage 3"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95250</xdr:rowOff>
    </xdr:from>
    <xdr:ext cx="1381124" cy="1162048"/>
    <xdr:pic>
      <xdr:nvPicPr>
        <xdr:cNvPr id="2" name="Image 1"/>
        <xdr:cNvPicPr/>
      </xdr:nvPicPr>
      <xdr:blipFill>
        <a:blip xmlns:r="http://schemas.openxmlformats.org/officeDocument/2006/relationships" r:embed="rId1"/>
        <a:stretch/>
      </xdr:blipFill>
      <xdr:spPr bwMode="auto">
        <a:xfrm>
          <a:off x="0" y="95250"/>
          <a:ext cx="1381124" cy="1162049"/>
        </a:xfrm>
        <a:prstGeom prst="rect">
          <a:avLst/>
        </a:prstGeom>
      </xdr:spPr>
    </xdr:pic>
    <xdr:clientData/>
  </xdr:oneCellAnchor>
  <xdr:twoCellAnchor>
    <xdr:from>
      <xdr:col>0</xdr:col>
      <xdr:colOff>0</xdr:colOff>
      <xdr:row>0</xdr:row>
      <xdr:rowOff>101599</xdr:rowOff>
    </xdr:from>
    <xdr:to>
      <xdr:col>2</xdr:col>
      <xdr:colOff>279400</xdr:colOff>
      <xdr:row>0</xdr:row>
      <xdr:rowOff>1604494</xdr:rowOff>
    </xdr:to>
    <xdr:pic>
      <xdr:nvPicPr>
        <xdr:cNvPr id="3" name="Image 2"/>
        <xdr:cNvPicPr>
          <a:picLocks noChangeAspect="1" noChangeArrowheads="1"/>
        </xdr:cNvPicPr>
      </xdr:nvPicPr>
      <xdr:blipFill>
        <a:blip xmlns:r="http://schemas.openxmlformats.org/officeDocument/2006/relationships" r:embed="rId2"/>
        <a:stretch/>
      </xdr:blipFill>
      <xdr:spPr bwMode="auto">
        <a:xfrm>
          <a:off x="0" y="101599"/>
          <a:ext cx="1803400" cy="80495"/>
        </a:xfrm>
        <a:prstGeom prst="rect">
          <a:avLst/>
        </a:prstGeom>
        <a:noFill/>
        <a:ln>
          <a:noFill/>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4EC56359\AE_Annexe%20II_AF_Lot%201_NexSIS_MA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OT 1_Prestations"/>
      <sheetName val="Tableau des charges"/>
      <sheetName val="TJM"/>
    </sheetNames>
    <sheetDataSet>
      <sheetData sheetId="0"/>
      <sheetData sheetId="1"/>
      <sheetData sheetId="2"/>
      <sheetData sheetId="3">
        <row r="8">
          <cell r="E8" t="str">
            <v>P1</v>
          </cell>
          <cell r="F8">
            <v>0</v>
          </cell>
          <cell r="G8">
            <v>0</v>
          </cell>
          <cell r="H8">
            <v>0</v>
          </cell>
        </row>
        <row r="9">
          <cell r="E9" t="str">
            <v>P2</v>
          </cell>
          <cell r="F9">
            <v>0</v>
          </cell>
          <cell r="G9">
            <v>0</v>
          </cell>
          <cell r="H9">
            <v>0</v>
          </cell>
        </row>
        <row r="10">
          <cell r="E10" t="str">
            <v>P3</v>
          </cell>
          <cell r="F10">
            <v>0</v>
          </cell>
          <cell r="G10">
            <v>0</v>
          </cell>
          <cell r="H10">
            <v>0</v>
          </cell>
        </row>
        <row r="11">
          <cell r="E11" t="str">
            <v>P4</v>
          </cell>
          <cell r="F11">
            <v>0</v>
          </cell>
          <cell r="G11">
            <v>0</v>
          </cell>
          <cell r="H11">
            <v>0</v>
          </cell>
        </row>
        <row r="12">
          <cell r="E12" t="str">
            <v>P5</v>
          </cell>
          <cell r="F12">
            <v>0</v>
          </cell>
          <cell r="G12">
            <v>0</v>
          </cell>
          <cell r="H12">
            <v>0</v>
          </cell>
        </row>
        <row r="13">
          <cell r="E13" t="str">
            <v>P6</v>
          </cell>
          <cell r="F13">
            <v>0</v>
          </cell>
          <cell r="G13">
            <v>0</v>
          </cell>
          <cell r="H13">
            <v>0</v>
          </cell>
        </row>
        <row r="14">
          <cell r="E14" t="str">
            <v>P7</v>
          </cell>
          <cell r="F14">
            <v>0</v>
          </cell>
          <cell r="G14">
            <v>0</v>
          </cell>
          <cell r="H14">
            <v>0</v>
          </cell>
        </row>
        <row r="15">
          <cell r="E15" t="str">
            <v>P8</v>
          </cell>
          <cell r="F15">
            <v>0</v>
          </cell>
          <cell r="G15">
            <v>0</v>
          </cell>
          <cell r="H15">
            <v>0</v>
          </cell>
        </row>
        <row r="16">
          <cell r="E16" t="str">
            <v>P9</v>
          </cell>
          <cell r="F16">
            <v>0</v>
          </cell>
          <cell r="G16">
            <v>0</v>
          </cell>
          <cell r="H16">
            <v>0</v>
          </cell>
        </row>
        <row r="17">
          <cell r="E17" t="str">
            <v>P10</v>
          </cell>
          <cell r="F17">
            <v>0</v>
          </cell>
          <cell r="G17">
            <v>0</v>
          </cell>
          <cell r="H17">
            <v>0</v>
          </cell>
        </row>
        <row r="18">
          <cell r="E18" t="str">
            <v>P11</v>
          </cell>
          <cell r="F18">
            <v>0</v>
          </cell>
          <cell r="G18">
            <v>0</v>
          </cell>
          <cell r="H18">
            <v>0</v>
          </cell>
        </row>
        <row r="19">
          <cell r="E19" t="str">
            <v>P12</v>
          </cell>
          <cell r="F19">
            <v>0</v>
          </cell>
          <cell r="G19">
            <v>0</v>
          </cell>
          <cell r="H19">
            <v>0</v>
          </cell>
        </row>
        <row r="20">
          <cell r="E20" t="str">
            <v>P13</v>
          </cell>
          <cell r="F20">
            <v>0</v>
          </cell>
          <cell r="G20">
            <v>0</v>
          </cell>
          <cell r="H20">
            <v>0</v>
          </cell>
        </row>
        <row r="21">
          <cell r="E21" t="str">
            <v>P37</v>
          </cell>
          <cell r="F21">
            <v>0</v>
          </cell>
          <cell r="G21">
            <v>0</v>
          </cell>
          <cell r="H21">
            <v>0</v>
          </cell>
        </row>
        <row r="22">
          <cell r="E22" t="str">
            <v>P38</v>
          </cell>
          <cell r="F22">
            <v>0</v>
          </cell>
          <cell r="G22">
            <v>0</v>
          </cell>
          <cell r="H22">
            <v>0</v>
          </cell>
        </row>
        <row r="23">
          <cell r="E23" t="str">
            <v>P39</v>
          </cell>
          <cell r="F23">
            <v>0</v>
          </cell>
          <cell r="G23">
            <v>0</v>
          </cell>
          <cell r="H23">
            <v>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
  <sheetViews>
    <sheetView workbookViewId="0">
      <selection activeCell="J3" sqref="J3:P3"/>
    </sheetView>
  </sheetViews>
  <sheetFormatPr baseColWidth="10" defaultRowHeight="14.5" x14ac:dyDescent="0.35"/>
  <cols>
    <col min="7" max="7" width="25.81640625" customWidth="1"/>
    <col min="16" max="16" width="16.453125" customWidth="1"/>
  </cols>
  <sheetData>
    <row r="1" spans="1:17" ht="204.75" customHeight="1" x14ac:dyDescent="0.35">
      <c r="A1" s="231" t="s">
        <v>187</v>
      </c>
      <c r="B1" s="232"/>
      <c r="C1" s="232"/>
      <c r="D1" s="232"/>
      <c r="E1" s="232"/>
      <c r="F1" s="232"/>
      <c r="G1" s="232"/>
      <c r="H1" s="232"/>
      <c r="I1" s="232"/>
      <c r="J1" s="232"/>
      <c r="K1" s="232"/>
      <c r="L1" s="232"/>
      <c r="M1" s="232"/>
      <c r="N1" s="232"/>
      <c r="O1" s="232"/>
      <c r="P1" s="233"/>
      <c r="Q1" s="1"/>
    </row>
    <row r="2" spans="1:17" ht="20.25" customHeight="1" x14ac:dyDescent="0.35">
      <c r="A2" s="234"/>
      <c r="B2" s="235"/>
      <c r="C2" s="235"/>
      <c r="D2" s="235"/>
      <c r="E2" s="235"/>
      <c r="F2" s="235"/>
      <c r="G2" s="235"/>
      <c r="H2" s="235"/>
      <c r="I2" s="235"/>
      <c r="J2" s="235"/>
      <c r="K2" s="235"/>
      <c r="L2" s="235"/>
      <c r="M2" s="235"/>
      <c r="N2" s="235"/>
      <c r="O2" s="235"/>
      <c r="P2" s="236"/>
      <c r="Q2" s="1"/>
    </row>
    <row r="3" spans="1:17" ht="23.25" customHeight="1" x14ac:dyDescent="0.35">
      <c r="A3" s="237" t="s">
        <v>0</v>
      </c>
      <c r="B3" s="237"/>
      <c r="C3" s="237"/>
      <c r="D3" s="237"/>
      <c r="E3" s="237"/>
      <c r="F3" s="237"/>
      <c r="G3" s="237"/>
      <c r="H3" s="1"/>
      <c r="I3" s="1"/>
      <c r="J3" s="237" t="s">
        <v>1</v>
      </c>
      <c r="K3" s="237"/>
      <c r="L3" s="237"/>
      <c r="M3" s="237"/>
      <c r="N3" s="237"/>
      <c r="O3" s="237"/>
      <c r="P3" s="237"/>
      <c r="Q3" s="1"/>
    </row>
    <row r="4" spans="1:17" ht="75" customHeight="1" x14ac:dyDescent="0.35">
      <c r="A4" s="238" t="s">
        <v>2</v>
      </c>
      <c r="B4" s="239"/>
      <c r="C4" s="239"/>
      <c r="D4" s="239"/>
      <c r="E4" s="239"/>
      <c r="F4" s="239"/>
      <c r="G4" s="240"/>
      <c r="H4" s="1"/>
      <c r="I4" s="1"/>
      <c r="J4" s="238" t="s">
        <v>3</v>
      </c>
      <c r="K4" s="239"/>
      <c r="L4" s="239"/>
      <c r="M4" s="239"/>
      <c r="N4" s="239"/>
      <c r="O4" s="239"/>
      <c r="P4" s="240"/>
      <c r="Q4" s="1"/>
    </row>
    <row r="5" spans="1:17" ht="14.5" customHeight="1" x14ac:dyDescent="0.35">
      <c r="A5" s="241"/>
      <c r="B5" s="242"/>
      <c r="C5" s="242"/>
      <c r="D5" s="242"/>
      <c r="E5" s="242"/>
      <c r="F5" s="242"/>
      <c r="G5" s="243"/>
      <c r="H5" s="1"/>
      <c r="I5" s="1"/>
      <c r="J5" s="241"/>
      <c r="K5" s="242"/>
      <c r="L5" s="242"/>
      <c r="M5" s="242"/>
      <c r="N5" s="242"/>
      <c r="O5" s="242"/>
      <c r="P5" s="243"/>
      <c r="Q5" s="1"/>
    </row>
    <row r="6" spans="1:17" ht="14.5" customHeight="1" x14ac:dyDescent="0.35">
      <c r="A6" s="241"/>
      <c r="B6" s="242"/>
      <c r="C6" s="242"/>
      <c r="D6" s="242"/>
      <c r="E6" s="242"/>
      <c r="F6" s="242"/>
      <c r="G6" s="243"/>
      <c r="H6" s="1"/>
      <c r="I6" s="1"/>
      <c r="J6" s="241"/>
      <c r="K6" s="242"/>
      <c r="L6" s="242"/>
      <c r="M6" s="242"/>
      <c r="N6" s="242"/>
      <c r="O6" s="242"/>
      <c r="P6" s="243"/>
      <c r="Q6" s="1"/>
    </row>
    <row r="7" spans="1:17" ht="14.5" customHeight="1" x14ac:dyDescent="0.35">
      <c r="A7" s="241"/>
      <c r="B7" s="242"/>
      <c r="C7" s="242"/>
      <c r="D7" s="242"/>
      <c r="E7" s="242"/>
      <c r="F7" s="242"/>
      <c r="G7" s="243"/>
      <c r="H7" s="1"/>
      <c r="I7" s="1"/>
      <c r="J7" s="241"/>
      <c r="K7" s="242"/>
      <c r="L7" s="242"/>
      <c r="M7" s="242"/>
      <c r="N7" s="242"/>
      <c r="O7" s="242"/>
      <c r="P7" s="243"/>
      <c r="Q7" s="1"/>
    </row>
    <row r="8" spans="1:17" ht="14.5" customHeight="1" x14ac:dyDescent="0.35">
      <c r="A8" s="241"/>
      <c r="B8" s="242"/>
      <c r="C8" s="242"/>
      <c r="D8" s="242"/>
      <c r="E8" s="242"/>
      <c r="F8" s="242"/>
      <c r="G8" s="243"/>
      <c r="H8" s="1"/>
      <c r="I8" s="1"/>
      <c r="J8" s="241"/>
      <c r="K8" s="242"/>
      <c r="L8" s="242"/>
      <c r="M8" s="242"/>
      <c r="N8" s="242"/>
      <c r="O8" s="242"/>
      <c r="P8" s="243"/>
      <c r="Q8" s="1"/>
    </row>
    <row r="9" spans="1:17" ht="14.5" customHeight="1" x14ac:dyDescent="0.35">
      <c r="A9" s="241"/>
      <c r="B9" s="242"/>
      <c r="C9" s="242"/>
      <c r="D9" s="242"/>
      <c r="E9" s="242"/>
      <c r="F9" s="242"/>
      <c r="G9" s="243"/>
      <c r="H9" s="1"/>
      <c r="I9" s="1"/>
      <c r="J9" s="241"/>
      <c r="K9" s="242"/>
      <c r="L9" s="242"/>
      <c r="M9" s="242"/>
      <c r="N9" s="242"/>
      <c r="O9" s="242"/>
      <c r="P9" s="243"/>
      <c r="Q9" s="1"/>
    </row>
    <row r="10" spans="1:17" ht="14.5" customHeight="1" x14ac:dyDescent="0.35">
      <c r="A10" s="241"/>
      <c r="B10" s="242"/>
      <c r="C10" s="242"/>
      <c r="D10" s="242"/>
      <c r="E10" s="242"/>
      <c r="F10" s="242"/>
      <c r="G10" s="243"/>
      <c r="H10" s="1"/>
      <c r="I10" s="1"/>
      <c r="J10" s="241"/>
      <c r="K10" s="242"/>
      <c r="L10" s="242"/>
      <c r="M10" s="242"/>
      <c r="N10" s="242"/>
      <c r="O10" s="242"/>
      <c r="P10" s="243"/>
      <c r="Q10" s="1"/>
    </row>
    <row r="11" spans="1:17" ht="14.5" customHeight="1" x14ac:dyDescent="0.35">
      <c r="A11" s="241"/>
      <c r="B11" s="242"/>
      <c r="C11" s="242"/>
      <c r="D11" s="242"/>
      <c r="E11" s="242"/>
      <c r="F11" s="242"/>
      <c r="G11" s="243"/>
      <c r="H11" s="1"/>
      <c r="I11" s="1"/>
      <c r="J11" s="241"/>
      <c r="K11" s="242"/>
      <c r="L11" s="242"/>
      <c r="M11" s="242"/>
      <c r="N11" s="242"/>
      <c r="O11" s="242"/>
      <c r="P11" s="243"/>
      <c r="Q11" s="1"/>
    </row>
    <row r="12" spans="1:17" ht="14.5" customHeight="1" x14ac:dyDescent="0.35">
      <c r="A12" s="241"/>
      <c r="B12" s="242"/>
      <c r="C12" s="242"/>
      <c r="D12" s="242"/>
      <c r="E12" s="242"/>
      <c r="F12" s="242"/>
      <c r="G12" s="243"/>
      <c r="H12" s="1"/>
      <c r="I12" s="1"/>
      <c r="J12" s="241"/>
      <c r="K12" s="242"/>
      <c r="L12" s="242"/>
      <c r="M12" s="242"/>
      <c r="N12" s="242"/>
      <c r="O12" s="242"/>
      <c r="P12" s="243"/>
      <c r="Q12" s="1"/>
    </row>
    <row r="13" spans="1:17" ht="14.5" customHeight="1" x14ac:dyDescent="0.35">
      <c r="A13" s="241"/>
      <c r="B13" s="242"/>
      <c r="C13" s="242"/>
      <c r="D13" s="242"/>
      <c r="E13" s="242"/>
      <c r="F13" s="242"/>
      <c r="G13" s="243"/>
      <c r="H13" s="1"/>
      <c r="I13" s="1"/>
      <c r="J13" s="241"/>
      <c r="K13" s="242"/>
      <c r="L13" s="242"/>
      <c r="M13" s="242"/>
      <c r="N13" s="242"/>
      <c r="O13" s="242"/>
      <c r="P13" s="243"/>
      <c r="Q13" s="1"/>
    </row>
    <row r="14" spans="1:17" ht="14.5" customHeight="1" x14ac:dyDescent="0.35">
      <c r="A14" s="241"/>
      <c r="B14" s="242"/>
      <c r="C14" s="242"/>
      <c r="D14" s="242"/>
      <c r="E14" s="242"/>
      <c r="F14" s="242"/>
      <c r="G14" s="243"/>
      <c r="H14" s="1"/>
      <c r="I14" s="1"/>
      <c r="J14" s="241"/>
      <c r="K14" s="242"/>
      <c r="L14" s="242"/>
      <c r="M14" s="242"/>
      <c r="N14" s="242"/>
      <c r="O14" s="242"/>
      <c r="P14" s="243"/>
      <c r="Q14" s="1"/>
    </row>
    <row r="15" spans="1:17" ht="14.5" customHeight="1" x14ac:dyDescent="0.35">
      <c r="A15" s="241"/>
      <c r="B15" s="242"/>
      <c r="C15" s="242"/>
      <c r="D15" s="242"/>
      <c r="E15" s="242"/>
      <c r="F15" s="242"/>
      <c r="G15" s="243"/>
      <c r="H15" s="1"/>
      <c r="I15" s="1"/>
      <c r="J15" s="241"/>
      <c r="K15" s="242"/>
      <c r="L15" s="242"/>
      <c r="M15" s="242"/>
      <c r="N15" s="242"/>
      <c r="O15" s="242"/>
      <c r="P15" s="243"/>
      <c r="Q15" s="1"/>
    </row>
    <row r="16" spans="1:17" ht="14.5" customHeight="1" x14ac:dyDescent="0.35">
      <c r="A16" s="241"/>
      <c r="B16" s="242"/>
      <c r="C16" s="242"/>
      <c r="D16" s="242"/>
      <c r="E16" s="242"/>
      <c r="F16" s="242"/>
      <c r="G16" s="243"/>
      <c r="H16" s="1"/>
      <c r="I16" s="1"/>
      <c r="J16" s="241"/>
      <c r="K16" s="242"/>
      <c r="L16" s="242"/>
      <c r="M16" s="242"/>
      <c r="N16" s="242"/>
      <c r="O16" s="242"/>
      <c r="P16" s="243"/>
      <c r="Q16" s="1"/>
    </row>
    <row r="17" spans="1:17" ht="14.5" customHeight="1" x14ac:dyDescent="0.35">
      <c r="A17" s="241"/>
      <c r="B17" s="242"/>
      <c r="C17" s="242"/>
      <c r="D17" s="242"/>
      <c r="E17" s="242"/>
      <c r="F17" s="242"/>
      <c r="G17" s="243"/>
      <c r="H17" s="1"/>
      <c r="I17" s="1"/>
      <c r="J17" s="241"/>
      <c r="K17" s="242"/>
      <c r="L17" s="242"/>
      <c r="M17" s="242"/>
      <c r="N17" s="242"/>
      <c r="O17" s="242"/>
      <c r="P17" s="243"/>
      <c r="Q17" s="1"/>
    </row>
    <row r="18" spans="1:17" ht="14.5" customHeight="1" x14ac:dyDescent="0.35">
      <c r="A18" s="241"/>
      <c r="B18" s="242"/>
      <c r="C18" s="242"/>
      <c r="D18" s="242"/>
      <c r="E18" s="242"/>
      <c r="F18" s="242"/>
      <c r="G18" s="243"/>
      <c r="H18" s="1"/>
      <c r="I18" s="1"/>
      <c r="J18" s="241"/>
      <c r="K18" s="242"/>
      <c r="L18" s="242"/>
      <c r="M18" s="242"/>
      <c r="N18" s="242"/>
      <c r="O18" s="242"/>
      <c r="P18" s="243"/>
      <c r="Q18" s="1"/>
    </row>
    <row r="19" spans="1:17" ht="14.5" customHeight="1" x14ac:dyDescent="0.35">
      <c r="A19" s="241"/>
      <c r="B19" s="242"/>
      <c r="C19" s="242"/>
      <c r="D19" s="242"/>
      <c r="E19" s="242"/>
      <c r="F19" s="242"/>
      <c r="G19" s="243"/>
      <c r="H19" s="1"/>
      <c r="I19" s="1"/>
      <c r="J19" s="241"/>
      <c r="K19" s="242"/>
      <c r="L19" s="242"/>
      <c r="M19" s="242"/>
      <c r="N19" s="242"/>
      <c r="O19" s="242"/>
      <c r="P19" s="243"/>
      <c r="Q19" s="1"/>
    </row>
    <row r="20" spans="1:17" ht="14.5" customHeight="1" x14ac:dyDescent="0.35">
      <c r="A20" s="244"/>
      <c r="B20" s="245"/>
      <c r="C20" s="245"/>
      <c r="D20" s="245"/>
      <c r="E20" s="245"/>
      <c r="F20" s="245"/>
      <c r="G20" s="246"/>
      <c r="H20" s="1"/>
      <c r="I20" s="1"/>
      <c r="J20" s="244"/>
      <c r="K20" s="245"/>
      <c r="L20" s="245"/>
      <c r="M20" s="245"/>
      <c r="N20" s="245"/>
      <c r="O20" s="245"/>
      <c r="P20" s="246"/>
      <c r="Q20" s="1"/>
    </row>
    <row r="21" spans="1:17" ht="14.5" customHeight="1" x14ac:dyDescent="0.35">
      <c r="A21" s="219" t="s">
        <v>4</v>
      </c>
      <c r="B21" s="220"/>
      <c r="C21" s="220"/>
      <c r="D21" s="220"/>
      <c r="E21" s="220"/>
      <c r="F21" s="220"/>
      <c r="G21" s="221"/>
      <c r="H21" s="1"/>
      <c r="I21" s="1"/>
      <c r="J21" s="1"/>
      <c r="K21" s="1"/>
      <c r="L21" s="1"/>
      <c r="M21" s="1"/>
      <c r="N21" s="1"/>
      <c r="O21" s="1"/>
      <c r="P21" s="2"/>
      <c r="Q21" s="1"/>
    </row>
    <row r="22" spans="1:17" ht="14.5" customHeight="1" x14ac:dyDescent="0.35">
      <c r="A22" s="222" t="s">
        <v>5</v>
      </c>
      <c r="B22" s="223"/>
      <c r="C22" s="223"/>
      <c r="D22" s="223"/>
      <c r="E22" s="223"/>
      <c r="F22" s="223"/>
      <c r="G22" s="224"/>
      <c r="H22" s="1"/>
      <c r="I22" s="1"/>
      <c r="J22" s="1"/>
      <c r="K22" s="1"/>
      <c r="L22" s="1"/>
      <c r="M22" s="1"/>
      <c r="N22" s="1"/>
      <c r="O22" s="1"/>
      <c r="P22" s="2"/>
      <c r="Q22" s="1"/>
    </row>
    <row r="23" spans="1:17" x14ac:dyDescent="0.35">
      <c r="A23" s="225"/>
      <c r="B23" s="226"/>
      <c r="C23" s="226"/>
      <c r="D23" s="226"/>
      <c r="E23" s="226"/>
      <c r="F23" s="226"/>
      <c r="G23" s="227"/>
      <c r="H23" s="1"/>
      <c r="I23" s="1"/>
      <c r="J23" s="1"/>
      <c r="K23" s="1"/>
      <c r="L23" s="1"/>
      <c r="M23" s="1"/>
      <c r="N23" s="1"/>
      <c r="O23" s="1"/>
      <c r="P23" s="2"/>
      <c r="Q23" s="1"/>
    </row>
    <row r="24" spans="1:17" x14ac:dyDescent="0.35">
      <c r="A24" s="225"/>
      <c r="B24" s="226"/>
      <c r="C24" s="226"/>
      <c r="D24" s="226"/>
      <c r="E24" s="226"/>
      <c r="F24" s="226"/>
      <c r="G24" s="227"/>
      <c r="H24" s="1"/>
      <c r="I24" s="1"/>
      <c r="J24" s="1"/>
      <c r="K24" s="1"/>
      <c r="L24" s="1"/>
      <c r="M24" s="1"/>
      <c r="N24" s="1"/>
      <c r="O24" s="1"/>
      <c r="P24" s="2"/>
      <c r="Q24" s="1"/>
    </row>
    <row r="25" spans="1:17" x14ac:dyDescent="0.35">
      <c r="A25" s="225"/>
      <c r="B25" s="226"/>
      <c r="C25" s="226"/>
      <c r="D25" s="226"/>
      <c r="E25" s="226"/>
      <c r="F25" s="226"/>
      <c r="G25" s="227"/>
      <c r="H25" s="1"/>
      <c r="I25" s="1"/>
      <c r="J25" s="1"/>
      <c r="K25" s="1"/>
      <c r="L25" s="1"/>
      <c r="M25" s="1"/>
      <c r="N25" s="1"/>
      <c r="O25" s="1"/>
      <c r="P25" s="2"/>
      <c r="Q25" s="1"/>
    </row>
    <row r="26" spans="1:17" x14ac:dyDescent="0.35">
      <c r="A26" s="228"/>
      <c r="B26" s="229"/>
      <c r="C26" s="229"/>
      <c r="D26" s="229"/>
      <c r="E26" s="229"/>
      <c r="F26" s="229"/>
      <c r="G26" s="230"/>
      <c r="H26" s="3"/>
      <c r="I26" s="3"/>
      <c r="J26" s="3"/>
      <c r="K26" s="3"/>
      <c r="L26" s="3"/>
      <c r="M26" s="3"/>
      <c r="N26" s="3"/>
      <c r="O26" s="3"/>
      <c r="P26" s="4"/>
      <c r="Q26" s="1"/>
    </row>
    <row r="27" spans="1:17" x14ac:dyDescent="0.35">
      <c r="A27" s="1"/>
      <c r="B27" s="1"/>
      <c r="C27" s="1"/>
      <c r="D27" s="1"/>
      <c r="E27" s="1"/>
      <c r="F27" s="1"/>
      <c r="G27" s="1"/>
      <c r="H27" s="1"/>
      <c r="I27" s="1"/>
      <c r="J27" s="1"/>
      <c r="K27" s="1"/>
      <c r="L27" s="1"/>
      <c r="M27" s="1"/>
      <c r="N27" s="1"/>
      <c r="O27" s="1"/>
      <c r="P27" s="1"/>
      <c r="Q27" s="1"/>
    </row>
  </sheetData>
  <mergeCells count="7">
    <mergeCell ref="A21:G21"/>
    <mergeCell ref="A22:G26"/>
    <mergeCell ref="A1:P2"/>
    <mergeCell ref="A3:G3"/>
    <mergeCell ref="J3:P3"/>
    <mergeCell ref="A4:G20"/>
    <mergeCell ref="J4:P20"/>
  </mergeCells>
  <pageMargins left="0.7" right="0.7" top="0.75" bottom="0.75" header="0.3" footer="0.3"/>
  <pageSetup paperSize="9"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2"/>
  <sheetViews>
    <sheetView topLeftCell="C14" zoomScale="77" workbookViewId="0">
      <selection activeCell="E22" sqref="E22"/>
    </sheetView>
  </sheetViews>
  <sheetFormatPr baseColWidth="10" defaultColWidth="9.1796875" defaultRowHeight="35.15" customHeight="1" x14ac:dyDescent="0.35"/>
  <cols>
    <col min="2" max="2" width="14.81640625" style="5" customWidth="1"/>
    <col min="3" max="3" width="93.81640625" style="6" customWidth="1"/>
    <col min="4" max="4" width="30.1796875" style="7" customWidth="1"/>
    <col min="5" max="5" width="26" style="8" customWidth="1"/>
    <col min="6" max="6" width="23" style="9" customWidth="1"/>
    <col min="7" max="7" width="19.54296875" style="10" customWidth="1"/>
  </cols>
  <sheetData>
    <row r="1" spans="1:7" s="11" customFormat="1" ht="35.15" customHeight="1" x14ac:dyDescent="0.35">
      <c r="B1" s="5"/>
      <c r="C1" s="6"/>
      <c r="D1" s="7"/>
      <c r="E1" s="8"/>
      <c r="F1" s="9"/>
      <c r="G1" s="10"/>
    </row>
    <row r="2" spans="1:7" ht="48" customHeight="1" thickBot="1" x14ac:dyDescent="0.4">
      <c r="B2" s="247" t="s">
        <v>191</v>
      </c>
      <c r="C2" s="248"/>
      <c r="D2" s="248"/>
      <c r="E2" s="248"/>
      <c r="F2" s="248"/>
      <c r="G2" s="249"/>
    </row>
    <row r="3" spans="1:7" ht="126" customHeight="1" thickBot="1" x14ac:dyDescent="0.4">
      <c r="B3" s="250" t="s">
        <v>190</v>
      </c>
      <c r="C3" s="251"/>
      <c r="D3" s="251"/>
      <c r="E3" s="251"/>
      <c r="F3" s="251"/>
      <c r="G3" s="252"/>
    </row>
    <row r="4" spans="1:7" s="11" customFormat="1" ht="35.15" customHeight="1" x14ac:dyDescent="0.35">
      <c r="B4" s="256" t="s">
        <v>6</v>
      </c>
      <c r="C4" s="257"/>
      <c r="D4" s="257"/>
      <c r="E4" s="257"/>
      <c r="F4" s="257"/>
      <c r="G4" s="257"/>
    </row>
    <row r="5" spans="1:7" ht="35.15" customHeight="1" x14ac:dyDescent="0.35">
      <c r="B5" s="103"/>
      <c r="C5" s="104"/>
      <c r="D5" s="105"/>
      <c r="E5" s="106"/>
      <c r="F5" s="107"/>
      <c r="G5" s="108"/>
    </row>
    <row r="6" spans="1:7" s="15" customFormat="1" ht="35.15" customHeight="1" thickBot="1" x14ac:dyDescent="0.4">
      <c r="B6" s="97" t="s">
        <v>7</v>
      </c>
      <c r="C6" s="98" t="s">
        <v>8</v>
      </c>
      <c r="D6" s="99" t="s">
        <v>9</v>
      </c>
      <c r="E6" s="100" t="s">
        <v>10</v>
      </c>
      <c r="F6" s="101" t="s">
        <v>11</v>
      </c>
      <c r="G6" s="102" t="s">
        <v>12</v>
      </c>
    </row>
    <row r="7" spans="1:7" ht="63" customHeight="1" thickBot="1" x14ac:dyDescent="0.4">
      <c r="B7" s="22" t="s">
        <v>13</v>
      </c>
      <c r="C7" s="23" t="s">
        <v>169</v>
      </c>
      <c r="D7" s="24" t="s">
        <v>14</v>
      </c>
      <c r="E7" s="25"/>
      <c r="F7" s="26">
        <v>0.2</v>
      </c>
      <c r="G7" s="27">
        <f>E7*1.2</f>
        <v>0</v>
      </c>
    </row>
    <row r="8" spans="1:7" ht="35.15" customHeight="1" x14ac:dyDescent="0.35">
      <c r="B8" s="28"/>
      <c r="C8" s="29"/>
      <c r="D8" s="28"/>
      <c r="E8" s="29"/>
      <c r="F8" s="28"/>
      <c r="G8" s="30"/>
    </row>
    <row r="9" spans="1:7" ht="35.15" customHeight="1" thickBot="1" x14ac:dyDescent="0.4">
      <c r="A9" s="31"/>
      <c r="B9" s="16" t="s">
        <v>7</v>
      </c>
      <c r="C9" s="17" t="s">
        <v>15</v>
      </c>
      <c r="D9" s="18" t="s">
        <v>9</v>
      </c>
      <c r="E9" s="19" t="s">
        <v>10</v>
      </c>
      <c r="F9" s="20" t="s">
        <v>11</v>
      </c>
      <c r="G9" s="21" t="s">
        <v>12</v>
      </c>
    </row>
    <row r="10" spans="1:7" ht="35.15" customHeight="1" thickBot="1" x14ac:dyDescent="0.4">
      <c r="A10" s="31"/>
      <c r="B10" s="32" t="s">
        <v>16</v>
      </c>
      <c r="C10" s="23" t="s">
        <v>142</v>
      </c>
      <c r="D10" s="33" t="s">
        <v>17</v>
      </c>
      <c r="E10" s="34"/>
      <c r="F10" s="142">
        <v>0.2</v>
      </c>
      <c r="G10" s="27">
        <f>E10*1.2</f>
        <v>0</v>
      </c>
    </row>
    <row r="11" spans="1:7" ht="35.15" customHeight="1" thickBot="1" x14ac:dyDescent="0.4">
      <c r="A11" s="11"/>
      <c r="B11" s="35"/>
      <c r="C11" s="36" t="s">
        <v>18</v>
      </c>
      <c r="D11" s="37"/>
      <c r="E11" s="38"/>
      <c r="F11" s="38"/>
      <c r="G11" s="39"/>
    </row>
    <row r="12" spans="1:7" ht="35.15" customHeight="1" thickBot="1" x14ac:dyDescent="0.4">
      <c r="A12" s="11"/>
      <c r="B12" s="40" t="s">
        <v>19</v>
      </c>
      <c r="C12" s="41" t="s">
        <v>20</v>
      </c>
      <c r="D12" s="42" t="s">
        <v>17</v>
      </c>
      <c r="E12" s="43"/>
      <c r="F12" s="44">
        <v>0.2</v>
      </c>
      <c r="G12" s="27">
        <f>E12*1.2</f>
        <v>0</v>
      </c>
    </row>
    <row r="13" spans="1:7" ht="35.15" customHeight="1" thickBot="1" x14ac:dyDescent="0.4">
      <c r="A13" s="11"/>
      <c r="B13" s="45" t="s">
        <v>21</v>
      </c>
      <c r="C13" s="46" t="s">
        <v>22</v>
      </c>
      <c r="D13" s="24" t="s">
        <v>17</v>
      </c>
      <c r="E13" s="43"/>
      <c r="F13" s="47">
        <v>0.2</v>
      </c>
      <c r="G13" s="27">
        <f>E13*1.2</f>
        <v>0</v>
      </c>
    </row>
    <row r="14" spans="1:7" ht="35.15" customHeight="1" x14ac:dyDescent="0.35">
      <c r="A14" s="11"/>
      <c r="B14" s="45" t="s">
        <v>23</v>
      </c>
      <c r="C14" s="46" t="s">
        <v>24</v>
      </c>
      <c r="D14" s="24" t="s">
        <v>17</v>
      </c>
      <c r="E14" s="43"/>
      <c r="F14" s="47">
        <v>0.2</v>
      </c>
      <c r="G14" s="27">
        <f>E14*1.2</f>
        <v>0</v>
      </c>
    </row>
    <row r="15" spans="1:7" ht="35.15" customHeight="1" x14ac:dyDescent="0.35">
      <c r="B15" s="29"/>
      <c r="C15" s="48"/>
      <c r="D15" s="29"/>
      <c r="E15" s="29"/>
      <c r="F15" s="29"/>
      <c r="G15" s="49"/>
    </row>
    <row r="16" spans="1:7" ht="35.15" customHeight="1" x14ac:dyDescent="0.35">
      <c r="B16" s="254" t="s">
        <v>25</v>
      </c>
      <c r="C16" s="255"/>
      <c r="D16" s="255"/>
      <c r="E16" s="255"/>
      <c r="F16" s="255"/>
      <c r="G16" s="255"/>
    </row>
    <row r="17" spans="2:7" ht="35.15" customHeight="1" x14ac:dyDescent="0.35">
      <c r="B17" s="29"/>
      <c r="C17" s="48"/>
      <c r="D17" s="29"/>
      <c r="E17" s="29"/>
      <c r="F17" s="29"/>
      <c r="G17" s="49"/>
    </row>
    <row r="18" spans="2:7" ht="35.15" customHeight="1" x14ac:dyDescent="0.35">
      <c r="B18" s="50" t="s">
        <v>7</v>
      </c>
      <c r="C18" s="51" t="s">
        <v>15</v>
      </c>
      <c r="D18" s="50" t="s">
        <v>9</v>
      </c>
      <c r="E18" s="52" t="s">
        <v>10</v>
      </c>
      <c r="F18" s="53" t="s">
        <v>11</v>
      </c>
      <c r="G18" s="52" t="s">
        <v>12</v>
      </c>
    </row>
    <row r="19" spans="2:7" ht="35.15" customHeight="1" x14ac:dyDescent="0.35">
      <c r="B19" s="54" t="s">
        <v>26</v>
      </c>
      <c r="C19" s="55" t="s">
        <v>170</v>
      </c>
      <c r="D19" s="24" t="s">
        <v>27</v>
      </c>
      <c r="E19" s="253" t="s">
        <v>28</v>
      </c>
      <c r="F19" s="253"/>
      <c r="G19" s="253"/>
    </row>
    <row r="20" spans="2:7" ht="35.15" customHeight="1" x14ac:dyDescent="0.35">
      <c r="B20" s="56"/>
      <c r="C20" s="56"/>
      <c r="D20" s="56"/>
      <c r="E20" s="56"/>
      <c r="F20" s="56"/>
      <c r="G20" s="57"/>
    </row>
    <row r="21" spans="2:7" ht="35.15" customHeight="1" thickBot="1" x14ac:dyDescent="0.4">
      <c r="B21" s="53" t="s">
        <v>7</v>
      </c>
      <c r="C21" s="53" t="s">
        <v>15</v>
      </c>
      <c r="D21" s="53" t="s">
        <v>9</v>
      </c>
      <c r="E21" s="53" t="s">
        <v>10</v>
      </c>
      <c r="F21" s="53" t="s">
        <v>11</v>
      </c>
      <c r="G21" s="53" t="s">
        <v>12</v>
      </c>
    </row>
    <row r="22" spans="2:7" ht="35.15" customHeight="1" x14ac:dyDescent="0.35">
      <c r="B22" s="54" t="s">
        <v>29</v>
      </c>
      <c r="C22" s="55" t="s">
        <v>30</v>
      </c>
      <c r="D22" s="109" t="s">
        <v>168</v>
      </c>
      <c r="E22" s="58"/>
      <c r="F22" s="143">
        <v>0.2</v>
      </c>
      <c r="G22" s="27">
        <f>E22*1.2</f>
        <v>0</v>
      </c>
    </row>
    <row r="23" spans="2:7" ht="35.15" customHeight="1" x14ac:dyDescent="0.35">
      <c r="B23" s="56"/>
      <c r="C23" s="56"/>
      <c r="D23" s="56"/>
      <c r="E23" s="56"/>
      <c r="F23" s="56"/>
      <c r="G23" s="57"/>
    </row>
    <row r="24" spans="2:7" ht="35.15" customHeight="1" x14ac:dyDescent="0.35">
      <c r="B24" s="56"/>
      <c r="C24" s="56"/>
      <c r="D24" s="56"/>
      <c r="E24" s="56"/>
      <c r="F24" s="56"/>
      <c r="G24" s="57"/>
    </row>
    <row r="25" spans="2:7" ht="35.15" customHeight="1" x14ac:dyDescent="0.35">
      <c r="B25" s="56"/>
      <c r="C25" s="56"/>
      <c r="D25" s="56"/>
      <c r="E25" s="56"/>
      <c r="F25" s="56"/>
      <c r="G25" s="57"/>
    </row>
    <row r="26" spans="2:7" ht="35.15" customHeight="1" x14ac:dyDescent="0.35">
      <c r="B26" s="56"/>
      <c r="C26" s="56"/>
      <c r="D26" s="56"/>
      <c r="E26" s="56"/>
      <c r="F26" s="56"/>
      <c r="G26" s="57"/>
    </row>
    <row r="27" spans="2:7" ht="35.15" customHeight="1" x14ac:dyDescent="0.35">
      <c r="B27" s="56"/>
      <c r="C27" s="56"/>
      <c r="D27" s="56"/>
      <c r="E27" s="56"/>
      <c r="F27" s="56"/>
      <c r="G27" s="57"/>
    </row>
    <row r="28" spans="2:7" ht="35.15" customHeight="1" x14ac:dyDescent="0.35">
      <c r="B28" s="56"/>
      <c r="C28" s="56"/>
      <c r="D28" s="56"/>
      <c r="E28" s="56"/>
      <c r="F28" s="56"/>
      <c r="G28" s="57"/>
    </row>
    <row r="29" spans="2:7" ht="35.15" customHeight="1" x14ac:dyDescent="0.35">
      <c r="B29" s="56"/>
      <c r="C29" s="56"/>
      <c r="D29" s="56"/>
      <c r="E29" s="56"/>
      <c r="F29" s="56"/>
      <c r="G29" s="57"/>
    </row>
    <row r="30" spans="2:7" ht="35.15" customHeight="1" x14ac:dyDescent="0.35">
      <c r="B30" s="56"/>
      <c r="C30" s="56"/>
      <c r="D30" s="56"/>
      <c r="E30" s="56"/>
      <c r="F30" s="56"/>
      <c r="G30" s="57"/>
    </row>
    <row r="31" spans="2:7" ht="35.15" customHeight="1" x14ac:dyDescent="0.35">
      <c r="B31" s="56"/>
      <c r="C31" s="56"/>
      <c r="D31" s="56"/>
      <c r="E31" s="56"/>
      <c r="F31" s="56"/>
      <c r="G31" s="57"/>
    </row>
    <row r="32" spans="2:7" ht="35.15" customHeight="1" x14ac:dyDescent="0.35">
      <c r="B32" s="56"/>
      <c r="C32" s="56"/>
      <c r="D32" s="56"/>
      <c r="E32" s="56"/>
      <c r="F32" s="56"/>
      <c r="G32" s="57"/>
    </row>
    <row r="33" spans="2:7" ht="35.15" customHeight="1" x14ac:dyDescent="0.35">
      <c r="B33" s="56"/>
      <c r="C33" s="56"/>
      <c r="D33" s="56"/>
      <c r="E33" s="56"/>
      <c r="F33" s="56"/>
      <c r="G33" s="57"/>
    </row>
    <row r="34" spans="2:7" ht="35.15" customHeight="1" x14ac:dyDescent="0.35">
      <c r="B34" s="56"/>
      <c r="C34" s="56"/>
      <c r="D34" s="56"/>
      <c r="E34" s="56"/>
      <c r="F34" s="56"/>
      <c r="G34" s="57"/>
    </row>
    <row r="35" spans="2:7" ht="35.15" customHeight="1" x14ac:dyDescent="0.35">
      <c r="B35" s="56"/>
      <c r="C35" s="56"/>
      <c r="D35" s="56"/>
      <c r="E35" s="56"/>
      <c r="F35" s="56"/>
      <c r="G35" s="57"/>
    </row>
    <row r="36" spans="2:7" ht="35.15" customHeight="1" x14ac:dyDescent="0.35">
      <c r="B36" s="56"/>
      <c r="C36" s="56"/>
      <c r="D36" s="56"/>
      <c r="E36" s="56"/>
      <c r="F36" s="56"/>
      <c r="G36" s="57"/>
    </row>
    <row r="37" spans="2:7" ht="35.15" customHeight="1" x14ac:dyDescent="0.35">
      <c r="B37" s="56"/>
      <c r="C37" s="56"/>
      <c r="D37" s="56"/>
      <c r="E37" s="56"/>
      <c r="F37" s="56"/>
      <c r="G37" s="57"/>
    </row>
    <row r="38" spans="2:7" ht="35.15" customHeight="1" x14ac:dyDescent="0.35">
      <c r="B38" s="56"/>
      <c r="C38" s="56"/>
      <c r="D38" s="56"/>
      <c r="E38" s="56"/>
      <c r="F38" s="56"/>
      <c r="G38" s="57"/>
    </row>
    <row r="39" spans="2:7" ht="35.15" customHeight="1" x14ac:dyDescent="0.35">
      <c r="B39" s="56"/>
      <c r="C39" s="56"/>
      <c r="D39" s="56"/>
      <c r="E39" s="56"/>
      <c r="F39" s="56"/>
      <c r="G39" s="57"/>
    </row>
    <row r="40" spans="2:7" ht="35.15" customHeight="1" x14ac:dyDescent="0.35">
      <c r="B40" s="56"/>
      <c r="C40" s="56"/>
      <c r="D40" s="56"/>
      <c r="E40" s="56"/>
      <c r="F40" s="56"/>
      <c r="G40" s="57"/>
    </row>
    <row r="41" spans="2:7" ht="35.15" customHeight="1" x14ac:dyDescent="0.35">
      <c r="B41" s="56"/>
      <c r="C41" s="56"/>
      <c r="D41" s="56"/>
      <c r="E41" s="56"/>
      <c r="F41" s="56"/>
      <c r="G41" s="57"/>
    </row>
    <row r="42" spans="2:7" ht="35.15" customHeight="1" x14ac:dyDescent="0.35">
      <c r="B42" s="56"/>
      <c r="C42" s="56"/>
      <c r="D42" s="56"/>
      <c r="E42" s="56"/>
      <c r="F42" s="56"/>
      <c r="G42" s="57"/>
    </row>
    <row r="43" spans="2:7" ht="35.15" customHeight="1" x14ac:dyDescent="0.35">
      <c r="B43" s="56"/>
      <c r="C43" s="56"/>
      <c r="D43" s="56"/>
      <c r="E43" s="56"/>
      <c r="F43" s="56"/>
      <c r="G43" s="57"/>
    </row>
    <row r="44" spans="2:7" ht="35.15" customHeight="1" x14ac:dyDescent="0.35">
      <c r="B44" s="56"/>
      <c r="C44" s="56"/>
      <c r="D44" s="56"/>
      <c r="E44" s="56"/>
      <c r="F44" s="56"/>
      <c r="G44" s="57"/>
    </row>
    <row r="45" spans="2:7" ht="35.15" customHeight="1" x14ac:dyDescent="0.35">
      <c r="B45" s="56"/>
      <c r="C45" s="56"/>
      <c r="D45" s="56"/>
      <c r="E45" s="56"/>
      <c r="F45" s="56"/>
      <c r="G45" s="57"/>
    </row>
    <row r="46" spans="2:7" ht="35.15" customHeight="1" x14ac:dyDescent="0.35">
      <c r="B46" s="56"/>
      <c r="C46" s="56"/>
      <c r="D46" s="56"/>
      <c r="E46" s="56"/>
      <c r="F46" s="56"/>
      <c r="G46" s="57"/>
    </row>
    <row r="47" spans="2:7" ht="35.15" customHeight="1" x14ac:dyDescent="0.35">
      <c r="B47" s="56"/>
      <c r="C47" s="56"/>
      <c r="D47" s="56"/>
      <c r="E47" s="56"/>
      <c r="F47" s="56"/>
      <c r="G47" s="57"/>
    </row>
    <row r="48" spans="2:7" ht="35.15" customHeight="1" x14ac:dyDescent="0.35">
      <c r="B48" s="56"/>
      <c r="C48" s="56"/>
      <c r="D48" s="56"/>
      <c r="E48" s="56"/>
      <c r="F48" s="56"/>
      <c r="G48" s="57"/>
    </row>
    <row r="49" spans="1:7" ht="35.15" customHeight="1" x14ac:dyDescent="0.35">
      <c r="B49" s="56"/>
      <c r="C49" s="56"/>
      <c r="D49" s="56"/>
      <c r="E49" s="56"/>
      <c r="F49" s="56"/>
      <c r="G49" s="57"/>
    </row>
    <row r="50" spans="1:7" ht="35.15" customHeight="1" x14ac:dyDescent="0.35">
      <c r="B50" s="56"/>
      <c r="C50" s="56"/>
      <c r="D50" s="56"/>
      <c r="E50" s="56"/>
      <c r="F50" s="56"/>
      <c r="G50" s="57"/>
    </row>
    <row r="51" spans="1:7" ht="35.15" customHeight="1" x14ac:dyDescent="0.35">
      <c r="B51" s="56"/>
      <c r="C51" s="56"/>
      <c r="D51" s="56"/>
      <c r="E51" s="56"/>
      <c r="F51" s="56"/>
      <c r="G51" s="57"/>
    </row>
    <row r="52" spans="1:7" ht="35.15" customHeight="1" x14ac:dyDescent="0.35">
      <c r="B52" s="56"/>
      <c r="C52" s="56"/>
      <c r="D52" s="56"/>
      <c r="E52" s="56"/>
      <c r="F52" s="56"/>
      <c r="G52" s="57"/>
    </row>
    <row r="53" spans="1:7" ht="35.15" customHeight="1" x14ac:dyDescent="0.35">
      <c r="B53" s="56"/>
      <c r="C53" s="56"/>
      <c r="D53" s="56"/>
      <c r="E53" s="56"/>
      <c r="F53" s="56"/>
      <c r="G53" s="57"/>
    </row>
    <row r="54" spans="1:7" ht="35.15" customHeight="1" x14ac:dyDescent="0.35">
      <c r="B54" s="56"/>
      <c r="C54" s="56"/>
      <c r="D54" s="56"/>
      <c r="E54" s="56"/>
      <c r="F54" s="56"/>
      <c r="G54" s="57"/>
    </row>
    <row r="55" spans="1:7" ht="35.15" customHeight="1" x14ac:dyDescent="0.35">
      <c r="B55" s="56"/>
      <c r="C55" s="56"/>
      <c r="D55" s="56"/>
      <c r="E55" s="56"/>
      <c r="F55" s="56"/>
      <c r="G55" s="57"/>
    </row>
    <row r="56" spans="1:7" ht="35.15" customHeight="1" x14ac:dyDescent="0.35">
      <c r="B56" s="56"/>
      <c r="C56" s="56"/>
      <c r="D56" s="56"/>
      <c r="E56" s="56"/>
      <c r="F56" s="56"/>
      <c r="G56" s="57"/>
    </row>
    <row r="57" spans="1:7" ht="35.15" customHeight="1" x14ac:dyDescent="0.35">
      <c r="B57" s="56"/>
      <c r="C57" s="56"/>
      <c r="D57" s="56"/>
      <c r="E57" s="56"/>
      <c r="F57" s="56"/>
      <c r="G57" s="57"/>
    </row>
    <row r="58" spans="1:7" ht="35.15" customHeight="1" x14ac:dyDescent="0.35">
      <c r="B58" s="56"/>
      <c r="C58" s="56"/>
      <c r="D58" s="56"/>
      <c r="E58" s="56"/>
      <c r="F58" s="56"/>
      <c r="G58" s="57"/>
    </row>
    <row r="59" spans="1:7" ht="35.15" customHeight="1" x14ac:dyDescent="0.35">
      <c r="B59" s="56"/>
      <c r="C59" s="56"/>
      <c r="D59" s="56"/>
      <c r="E59" s="56"/>
      <c r="F59" s="56"/>
      <c r="G59" s="57"/>
    </row>
    <row r="60" spans="1:7" ht="35.15" customHeight="1" x14ac:dyDescent="0.35">
      <c r="A60" s="31"/>
      <c r="B60" s="56"/>
      <c r="C60" s="56"/>
      <c r="D60" s="56"/>
      <c r="E60" s="56"/>
      <c r="F60" s="56"/>
      <c r="G60" s="57"/>
    </row>
    <row r="61" spans="1:7" ht="35.15" customHeight="1" x14ac:dyDescent="0.35">
      <c r="B61" s="56"/>
      <c r="C61" s="56"/>
      <c r="D61" s="56"/>
      <c r="E61" s="56"/>
      <c r="F61" s="56"/>
      <c r="G61" s="57"/>
    </row>
    <row r="62" spans="1:7" ht="35.15" customHeight="1" x14ac:dyDescent="0.35">
      <c r="B62" s="56"/>
      <c r="C62" s="56"/>
      <c r="D62" s="56"/>
      <c r="E62" s="56"/>
      <c r="F62" s="56"/>
      <c r="G62" s="57"/>
    </row>
    <row r="63" spans="1:7" ht="35.15" customHeight="1" x14ac:dyDescent="0.35">
      <c r="B63" s="56"/>
      <c r="C63" s="56"/>
      <c r="D63" s="56"/>
      <c r="E63" s="56"/>
      <c r="F63" s="56"/>
      <c r="G63" s="57"/>
    </row>
    <row r="64" spans="1:7" ht="35.15" customHeight="1" x14ac:dyDescent="0.35">
      <c r="B64" s="56"/>
      <c r="C64" s="56"/>
      <c r="D64" s="56"/>
      <c r="E64" s="56"/>
      <c r="F64" s="56"/>
      <c r="G64" s="57"/>
    </row>
    <row r="65" spans="2:7" ht="35.15" customHeight="1" x14ac:dyDescent="0.35">
      <c r="B65" s="56"/>
      <c r="C65" s="56"/>
      <c r="D65" s="56"/>
      <c r="E65" s="56"/>
      <c r="F65" s="56"/>
      <c r="G65" s="57"/>
    </row>
    <row r="66" spans="2:7" ht="35.15" customHeight="1" x14ac:dyDescent="0.35">
      <c r="B66" s="56"/>
      <c r="C66" s="56"/>
      <c r="D66" s="56"/>
      <c r="E66" s="56"/>
      <c r="F66" s="56"/>
      <c r="G66" s="57"/>
    </row>
    <row r="67" spans="2:7" ht="35.15" customHeight="1" x14ac:dyDescent="0.35">
      <c r="B67" s="56"/>
      <c r="C67" s="56"/>
      <c r="D67" s="56"/>
      <c r="E67" s="56"/>
      <c r="F67" s="56"/>
      <c r="G67" s="57"/>
    </row>
    <row r="68" spans="2:7" ht="35.15" customHeight="1" x14ac:dyDescent="0.35">
      <c r="B68" s="56"/>
      <c r="C68" s="56"/>
      <c r="D68" s="56"/>
      <c r="E68" s="56"/>
      <c r="F68" s="56"/>
      <c r="G68" s="57"/>
    </row>
    <row r="69" spans="2:7" ht="35.15" customHeight="1" x14ac:dyDescent="0.35">
      <c r="B69" s="56"/>
      <c r="C69" s="56"/>
      <c r="D69" s="56"/>
      <c r="E69" s="56"/>
      <c r="F69" s="56"/>
      <c r="G69" s="57"/>
    </row>
    <row r="70" spans="2:7" ht="35.15" customHeight="1" x14ac:dyDescent="0.35">
      <c r="B70" s="56"/>
      <c r="C70" s="56"/>
      <c r="D70" s="56"/>
      <c r="E70" s="56"/>
      <c r="F70" s="56"/>
      <c r="G70" s="57"/>
    </row>
    <row r="71" spans="2:7" ht="35.15" customHeight="1" x14ac:dyDescent="0.35">
      <c r="B71" s="56"/>
      <c r="C71" s="56"/>
      <c r="D71" s="56"/>
      <c r="E71" s="56"/>
      <c r="F71" s="56"/>
      <c r="G71" s="57"/>
    </row>
    <row r="72" spans="2:7" ht="35.15" customHeight="1" x14ac:dyDescent="0.35">
      <c r="B72" s="56"/>
      <c r="C72" s="56"/>
      <c r="D72" s="56"/>
      <c r="E72" s="56"/>
      <c r="F72" s="56"/>
      <c r="G72" s="57"/>
    </row>
    <row r="73" spans="2:7" ht="35.15" customHeight="1" x14ac:dyDescent="0.35">
      <c r="B73" s="56"/>
      <c r="C73" s="56"/>
      <c r="D73" s="56"/>
      <c r="E73" s="56"/>
      <c r="F73" s="56"/>
      <c r="G73" s="57"/>
    </row>
    <row r="74" spans="2:7" ht="35.15" customHeight="1" x14ac:dyDescent="0.35">
      <c r="B74" s="56"/>
      <c r="C74" s="56"/>
      <c r="D74" s="56"/>
      <c r="E74" s="56"/>
      <c r="F74" s="56"/>
      <c r="G74" s="57"/>
    </row>
    <row r="75" spans="2:7" ht="35.15" customHeight="1" x14ac:dyDescent="0.35">
      <c r="B75" s="56"/>
      <c r="C75" s="56"/>
      <c r="D75" s="56"/>
      <c r="E75" s="56"/>
      <c r="F75" s="56"/>
      <c r="G75" s="57"/>
    </row>
    <row r="76" spans="2:7" ht="35.15" customHeight="1" x14ac:dyDescent="0.35">
      <c r="B76" s="56"/>
      <c r="C76" s="56"/>
      <c r="D76" s="56"/>
      <c r="E76" s="56"/>
      <c r="F76" s="56"/>
      <c r="G76" s="57"/>
    </row>
    <row r="77" spans="2:7" ht="35.15" customHeight="1" x14ac:dyDescent="0.35">
      <c r="B77" s="56"/>
      <c r="C77" s="56"/>
      <c r="D77" s="56"/>
      <c r="E77" s="56"/>
      <c r="F77" s="56"/>
      <c r="G77" s="57"/>
    </row>
    <row r="78" spans="2:7" ht="35.15" customHeight="1" x14ac:dyDescent="0.35">
      <c r="B78" s="56"/>
      <c r="C78" s="56"/>
      <c r="D78" s="56"/>
      <c r="E78" s="56"/>
      <c r="F78" s="56"/>
      <c r="G78" s="57"/>
    </row>
    <row r="79" spans="2:7" ht="35.15" customHeight="1" x14ac:dyDescent="0.35">
      <c r="B79" s="56"/>
      <c r="C79" s="56"/>
      <c r="D79" s="56"/>
      <c r="E79" s="56"/>
      <c r="F79" s="56"/>
      <c r="G79" s="57"/>
    </row>
    <row r="80" spans="2:7" ht="35.15" customHeight="1" x14ac:dyDescent="0.35">
      <c r="B80" s="56"/>
      <c r="C80" s="56"/>
      <c r="D80" s="56"/>
      <c r="E80" s="56"/>
      <c r="F80" s="56"/>
      <c r="G80" s="57"/>
    </row>
    <row r="81" spans="2:7" ht="35.15" customHeight="1" x14ac:dyDescent="0.35">
      <c r="B81" s="56"/>
      <c r="C81" s="56"/>
      <c r="D81" s="56"/>
      <c r="E81" s="56"/>
      <c r="F81" s="56"/>
      <c r="G81" s="57"/>
    </row>
    <row r="82" spans="2:7" ht="35.15" customHeight="1" x14ac:dyDescent="0.35">
      <c r="B82" s="56"/>
      <c r="C82" s="56"/>
      <c r="D82" s="56"/>
      <c r="E82" s="56"/>
      <c r="F82" s="56"/>
      <c r="G82" s="57"/>
    </row>
    <row r="83" spans="2:7" ht="35.15" customHeight="1" x14ac:dyDescent="0.35">
      <c r="B83" s="56"/>
      <c r="C83" s="56"/>
      <c r="D83" s="56"/>
      <c r="E83" s="56"/>
      <c r="F83" s="56"/>
      <c r="G83" s="57"/>
    </row>
    <row r="84" spans="2:7" ht="35.15" customHeight="1" x14ac:dyDescent="0.35">
      <c r="B84" s="56"/>
      <c r="C84" s="56"/>
      <c r="D84" s="56"/>
      <c r="E84" s="56"/>
      <c r="F84" s="56"/>
      <c r="G84" s="57"/>
    </row>
    <row r="85" spans="2:7" ht="35.15" customHeight="1" x14ac:dyDescent="0.35">
      <c r="B85" s="56"/>
      <c r="C85" s="56"/>
      <c r="D85" s="56"/>
      <c r="E85" s="56"/>
      <c r="F85" s="56"/>
      <c r="G85" s="57"/>
    </row>
    <row r="86" spans="2:7" ht="35.15" customHeight="1" x14ac:dyDescent="0.35">
      <c r="B86" s="56"/>
      <c r="C86" s="56"/>
      <c r="D86" s="56"/>
      <c r="E86" s="56"/>
      <c r="F86" s="56"/>
      <c r="G86" s="57"/>
    </row>
    <row r="87" spans="2:7" ht="35.15" customHeight="1" x14ac:dyDescent="0.35">
      <c r="B87" s="56"/>
      <c r="C87" s="56"/>
      <c r="D87" s="56"/>
      <c r="E87" s="56"/>
      <c r="F87" s="56"/>
      <c r="G87" s="57"/>
    </row>
    <row r="88" spans="2:7" ht="35.15" customHeight="1" x14ac:dyDescent="0.35">
      <c r="B88" s="56"/>
      <c r="C88" s="56"/>
      <c r="D88" s="56"/>
      <c r="E88" s="56"/>
      <c r="F88" s="56"/>
      <c r="G88" s="57"/>
    </row>
    <row r="89" spans="2:7" ht="35.15" customHeight="1" x14ac:dyDescent="0.35">
      <c r="B89" s="56"/>
      <c r="C89" s="56"/>
      <c r="D89" s="56"/>
      <c r="E89" s="56"/>
      <c r="F89" s="56"/>
      <c r="G89" s="57"/>
    </row>
    <row r="90" spans="2:7" ht="35.15" customHeight="1" x14ac:dyDescent="0.35">
      <c r="B90" s="56"/>
      <c r="C90" s="56"/>
      <c r="D90" s="56"/>
      <c r="E90" s="56"/>
      <c r="F90" s="56"/>
      <c r="G90" s="57"/>
    </row>
    <row r="91" spans="2:7" ht="35.15" customHeight="1" x14ac:dyDescent="0.35">
      <c r="B91" s="56"/>
      <c r="C91" s="56"/>
      <c r="D91" s="56"/>
      <c r="E91" s="56"/>
      <c r="F91" s="56"/>
      <c r="G91" s="57"/>
    </row>
    <row r="92" spans="2:7" ht="35.15" customHeight="1" x14ac:dyDescent="0.35">
      <c r="B92" s="56"/>
      <c r="C92" s="56"/>
      <c r="D92" s="56"/>
      <c r="E92" s="56"/>
      <c r="F92" s="56"/>
      <c r="G92" s="57"/>
    </row>
    <row r="93" spans="2:7" ht="35.15" customHeight="1" x14ac:dyDescent="0.35">
      <c r="B93" s="56"/>
      <c r="C93" s="56"/>
      <c r="D93" s="56"/>
      <c r="E93" s="56"/>
      <c r="F93" s="56"/>
      <c r="G93" s="57"/>
    </row>
    <row r="94" spans="2:7" ht="35.15" customHeight="1" x14ac:dyDescent="0.35">
      <c r="B94" s="56"/>
      <c r="C94" s="56"/>
      <c r="D94" s="56"/>
      <c r="E94" s="56"/>
      <c r="F94" s="56"/>
      <c r="G94" s="57"/>
    </row>
    <row r="95" spans="2:7" ht="35.15" customHeight="1" x14ac:dyDescent="0.35">
      <c r="B95" s="56"/>
      <c r="C95" s="56"/>
      <c r="D95" s="56"/>
      <c r="E95" s="56"/>
      <c r="F95" s="56"/>
      <c r="G95" s="57"/>
    </row>
    <row r="96" spans="2:7" ht="35.15" customHeight="1" x14ac:dyDescent="0.35">
      <c r="B96" s="56"/>
      <c r="C96" s="56"/>
      <c r="D96" s="56"/>
      <c r="E96" s="56"/>
      <c r="F96" s="56"/>
      <c r="G96" s="57"/>
    </row>
    <row r="97" spans="2:7" ht="60.75" customHeight="1" x14ac:dyDescent="0.35">
      <c r="B97" s="56"/>
      <c r="C97" s="56"/>
      <c r="D97" s="56"/>
      <c r="E97" s="56"/>
      <c r="F97" s="56"/>
      <c r="G97" s="57"/>
    </row>
    <row r="98" spans="2:7" ht="35.15" customHeight="1" x14ac:dyDescent="0.35">
      <c r="B98" s="56"/>
      <c r="C98" s="56"/>
      <c r="D98" s="56"/>
      <c r="E98" s="56"/>
      <c r="F98" s="56"/>
      <c r="G98" s="57"/>
    </row>
    <row r="99" spans="2:7" ht="35.15" customHeight="1" x14ac:dyDescent="0.35">
      <c r="B99" s="56"/>
      <c r="C99" s="56"/>
      <c r="D99" s="56"/>
      <c r="E99" s="56"/>
      <c r="F99" s="56"/>
      <c r="G99" s="57"/>
    </row>
    <row r="100" spans="2:7" ht="35.15" customHeight="1" x14ac:dyDescent="0.35">
      <c r="B100" s="56"/>
      <c r="C100" s="56"/>
      <c r="D100" s="56"/>
      <c r="E100" s="56"/>
      <c r="F100" s="56"/>
      <c r="G100" s="57"/>
    </row>
    <row r="101" spans="2:7" ht="35.15" customHeight="1" x14ac:dyDescent="0.35">
      <c r="B101" s="56"/>
      <c r="C101" s="56"/>
      <c r="D101" s="56"/>
      <c r="E101" s="56"/>
      <c r="F101" s="56"/>
      <c r="G101" s="57"/>
    </row>
    <row r="102" spans="2:7" ht="35.15" customHeight="1" x14ac:dyDescent="0.35">
      <c r="B102" s="56"/>
      <c r="C102" s="56"/>
      <c r="D102" s="56"/>
      <c r="E102" s="56"/>
      <c r="F102" s="56"/>
      <c r="G102" s="57"/>
    </row>
    <row r="103" spans="2:7" ht="35.15" customHeight="1" x14ac:dyDescent="0.35">
      <c r="B103" s="56"/>
      <c r="C103" s="56"/>
      <c r="D103" s="56"/>
      <c r="E103" s="56"/>
      <c r="F103" s="56"/>
      <c r="G103" s="57"/>
    </row>
    <row r="104" spans="2:7" ht="35.15" customHeight="1" x14ac:dyDescent="0.35">
      <c r="B104" s="56"/>
      <c r="C104" s="56"/>
      <c r="D104" s="56"/>
      <c r="E104" s="56"/>
      <c r="F104" s="56"/>
      <c r="G104" s="57"/>
    </row>
    <row r="105" spans="2:7" ht="35.15" customHeight="1" x14ac:dyDescent="0.35">
      <c r="B105" s="56"/>
      <c r="C105" s="56"/>
      <c r="D105" s="56"/>
      <c r="E105" s="56"/>
      <c r="F105" s="56"/>
      <c r="G105" s="57"/>
    </row>
    <row r="106" spans="2:7" ht="35.15" customHeight="1" x14ac:dyDescent="0.35">
      <c r="B106" s="56"/>
      <c r="C106" s="56"/>
      <c r="D106" s="56"/>
      <c r="E106" s="56"/>
      <c r="F106" s="56"/>
      <c r="G106" s="57"/>
    </row>
    <row r="107" spans="2:7" ht="35.15" customHeight="1" x14ac:dyDescent="0.35">
      <c r="B107" s="56"/>
      <c r="C107" s="56"/>
      <c r="D107" s="56"/>
      <c r="E107" s="56"/>
      <c r="F107" s="56"/>
      <c r="G107" s="57"/>
    </row>
    <row r="108" spans="2:7" ht="35.15" customHeight="1" x14ac:dyDescent="0.35">
      <c r="B108" s="56"/>
      <c r="C108" s="56"/>
      <c r="D108" s="56"/>
      <c r="E108" s="56"/>
      <c r="F108" s="56"/>
      <c r="G108" s="57"/>
    </row>
    <row r="109" spans="2:7" ht="35.15" customHeight="1" x14ac:dyDescent="0.35">
      <c r="B109" s="56"/>
      <c r="C109" s="56"/>
      <c r="D109" s="56"/>
      <c r="E109" s="56"/>
      <c r="F109" s="56"/>
      <c r="G109" s="57"/>
    </row>
    <row r="110" spans="2:7" ht="35.15" customHeight="1" x14ac:dyDescent="0.35">
      <c r="B110" s="56"/>
      <c r="C110" s="56"/>
      <c r="D110" s="56"/>
      <c r="E110" s="56"/>
      <c r="F110" s="56"/>
      <c r="G110" s="57"/>
    </row>
    <row r="111" spans="2:7" ht="35.15" customHeight="1" x14ac:dyDescent="0.35">
      <c r="B111" s="56"/>
      <c r="C111" s="56"/>
      <c r="D111" s="56"/>
      <c r="E111" s="56"/>
      <c r="F111" s="56"/>
      <c r="G111" s="57"/>
    </row>
    <row r="112" spans="2:7" ht="35.15" customHeight="1" x14ac:dyDescent="0.35">
      <c r="B112" s="56"/>
      <c r="C112" s="56"/>
      <c r="D112" s="56"/>
      <c r="E112" s="56"/>
      <c r="F112" s="56"/>
      <c r="G112" s="57"/>
    </row>
    <row r="113" spans="2:7" ht="35.15" customHeight="1" x14ac:dyDescent="0.35">
      <c r="B113" s="56"/>
      <c r="C113" s="56"/>
      <c r="D113" s="56"/>
      <c r="E113" s="56"/>
      <c r="F113" s="56"/>
      <c r="G113" s="57"/>
    </row>
    <row r="114" spans="2:7" ht="35.15" customHeight="1" x14ac:dyDescent="0.35">
      <c r="B114" s="56"/>
      <c r="C114" s="56"/>
      <c r="D114" s="56"/>
      <c r="E114" s="56"/>
      <c r="F114" s="56"/>
      <c r="G114" s="57"/>
    </row>
    <row r="115" spans="2:7" ht="35.15" customHeight="1" x14ac:dyDescent="0.35">
      <c r="B115" s="56"/>
      <c r="C115" s="56"/>
      <c r="D115" s="56"/>
      <c r="E115" s="56"/>
      <c r="F115" s="56"/>
      <c r="G115" s="57"/>
    </row>
    <row r="116" spans="2:7" ht="35.15" customHeight="1" x14ac:dyDescent="0.35">
      <c r="B116" s="56"/>
      <c r="C116" s="56"/>
      <c r="D116" s="56"/>
      <c r="E116" s="56"/>
      <c r="F116" s="56"/>
      <c r="G116" s="57"/>
    </row>
    <row r="117" spans="2:7" ht="35.15" customHeight="1" x14ac:dyDescent="0.35">
      <c r="B117" s="56"/>
      <c r="C117" s="56"/>
      <c r="D117" s="56"/>
      <c r="E117" s="56"/>
      <c r="F117" s="56"/>
      <c r="G117" s="57"/>
    </row>
    <row r="118" spans="2:7" ht="35.15" customHeight="1" x14ac:dyDescent="0.35">
      <c r="B118" s="56"/>
      <c r="C118" s="56"/>
      <c r="D118" s="56"/>
      <c r="E118" s="56"/>
      <c r="F118" s="56"/>
      <c r="G118" s="57"/>
    </row>
    <row r="119" spans="2:7" ht="35.15" customHeight="1" x14ac:dyDescent="0.35">
      <c r="B119" s="56"/>
      <c r="C119" s="56"/>
      <c r="D119" s="56"/>
      <c r="E119" s="56"/>
      <c r="F119" s="56"/>
      <c r="G119" s="57"/>
    </row>
    <row r="120" spans="2:7" ht="35.15" customHeight="1" x14ac:dyDescent="0.35">
      <c r="B120" s="56"/>
      <c r="C120" s="56"/>
      <c r="D120" s="56"/>
      <c r="E120" s="56"/>
      <c r="F120" s="56"/>
      <c r="G120" s="57"/>
    </row>
    <row r="121" spans="2:7" ht="35.15" customHeight="1" x14ac:dyDescent="0.35">
      <c r="B121" s="56"/>
      <c r="C121" s="56"/>
      <c r="D121" s="56"/>
      <c r="E121" s="56"/>
      <c r="F121" s="56"/>
      <c r="G121" s="57"/>
    </row>
    <row r="122" spans="2:7" ht="35.15" customHeight="1" x14ac:dyDescent="0.35">
      <c r="B122" s="56"/>
      <c r="C122" s="56"/>
      <c r="D122" s="56"/>
      <c r="E122" s="56"/>
      <c r="F122" s="56"/>
      <c r="G122" s="57"/>
    </row>
    <row r="123" spans="2:7" ht="35.15" customHeight="1" x14ac:dyDescent="0.35">
      <c r="B123" s="56"/>
      <c r="C123" s="56"/>
      <c r="D123" s="56"/>
      <c r="E123" s="56"/>
      <c r="F123" s="56"/>
      <c r="G123" s="57"/>
    </row>
    <row r="124" spans="2:7" ht="35.15" customHeight="1" x14ac:dyDescent="0.35">
      <c r="B124" s="56"/>
      <c r="C124" s="56"/>
      <c r="D124" s="56"/>
      <c r="E124" s="56"/>
      <c r="F124" s="56"/>
      <c r="G124" s="57"/>
    </row>
    <row r="125" spans="2:7" ht="35.15" customHeight="1" x14ac:dyDescent="0.35">
      <c r="B125" s="56"/>
      <c r="C125" s="56"/>
      <c r="D125" s="56"/>
      <c r="E125" s="56"/>
      <c r="F125" s="56"/>
      <c r="G125" s="57"/>
    </row>
    <row r="126" spans="2:7" ht="35.15" customHeight="1" x14ac:dyDescent="0.35">
      <c r="B126" s="56"/>
      <c r="C126" s="56"/>
      <c r="D126" s="56"/>
      <c r="E126" s="56"/>
      <c r="F126" s="56"/>
      <c r="G126" s="57"/>
    </row>
    <row r="127" spans="2:7" ht="35.15" customHeight="1" x14ac:dyDescent="0.35">
      <c r="B127" s="56"/>
      <c r="C127" s="56"/>
      <c r="D127" s="56"/>
      <c r="E127" s="56"/>
      <c r="F127" s="56"/>
      <c r="G127" s="57"/>
    </row>
    <row r="128" spans="2:7" ht="35.15" customHeight="1" x14ac:dyDescent="0.35">
      <c r="B128" s="56"/>
      <c r="C128" s="56"/>
      <c r="D128" s="56"/>
      <c r="E128" s="56"/>
      <c r="F128" s="56"/>
      <c r="G128" s="57"/>
    </row>
    <row r="129" spans="2:7" ht="35.15" customHeight="1" x14ac:dyDescent="0.35">
      <c r="B129" s="56"/>
      <c r="C129" s="56"/>
      <c r="D129" s="56"/>
      <c r="E129" s="56"/>
      <c r="F129" s="56"/>
      <c r="G129" s="57"/>
    </row>
    <row r="130" spans="2:7" ht="35.15" customHeight="1" x14ac:dyDescent="0.35">
      <c r="B130" s="56"/>
      <c r="C130" s="56"/>
      <c r="D130" s="56"/>
      <c r="E130" s="56"/>
      <c r="F130" s="56"/>
      <c r="G130" s="57"/>
    </row>
    <row r="131" spans="2:7" ht="35.15" customHeight="1" x14ac:dyDescent="0.35">
      <c r="B131" s="56"/>
      <c r="C131" s="56"/>
      <c r="D131" s="56"/>
      <c r="E131" s="56"/>
      <c r="F131" s="56"/>
      <c r="G131" s="57"/>
    </row>
    <row r="132" spans="2:7" ht="35.15" customHeight="1" x14ac:dyDescent="0.35">
      <c r="B132" s="56"/>
      <c r="C132" s="56"/>
      <c r="D132" s="56"/>
      <c r="E132" s="56"/>
      <c r="F132" s="56"/>
      <c r="G132" s="57"/>
    </row>
    <row r="133" spans="2:7" ht="35.15" customHeight="1" x14ac:dyDescent="0.35">
      <c r="B133" s="56"/>
      <c r="C133" s="56"/>
      <c r="D133" s="56"/>
      <c r="E133" s="56"/>
      <c r="F133" s="56"/>
      <c r="G133" s="57"/>
    </row>
    <row r="134" spans="2:7" ht="35.15" customHeight="1" x14ac:dyDescent="0.35">
      <c r="B134" s="56"/>
      <c r="C134" s="56"/>
      <c r="D134" s="56"/>
      <c r="E134" s="56"/>
      <c r="F134" s="56"/>
      <c r="G134" s="57"/>
    </row>
    <row r="135" spans="2:7" ht="35.15" customHeight="1" x14ac:dyDescent="0.35">
      <c r="B135" s="56"/>
      <c r="C135" s="56"/>
      <c r="D135" s="56"/>
      <c r="E135" s="56"/>
      <c r="F135" s="56"/>
      <c r="G135" s="57"/>
    </row>
    <row r="136" spans="2:7" ht="35.15" customHeight="1" x14ac:dyDescent="0.35">
      <c r="B136" s="56"/>
      <c r="C136" s="56"/>
      <c r="D136" s="56"/>
      <c r="E136" s="56"/>
      <c r="F136" s="56"/>
      <c r="G136" s="57"/>
    </row>
    <row r="137" spans="2:7" ht="35.15" customHeight="1" x14ac:dyDescent="0.35">
      <c r="B137" s="56"/>
      <c r="C137" s="56"/>
      <c r="D137" s="56"/>
      <c r="E137" s="56"/>
      <c r="F137" s="56"/>
      <c r="G137" s="57"/>
    </row>
    <row r="138" spans="2:7" ht="35.15" customHeight="1" x14ac:dyDescent="0.35">
      <c r="B138" s="56"/>
      <c r="C138" s="56"/>
      <c r="D138" s="56"/>
      <c r="E138" s="56"/>
      <c r="F138" s="56"/>
      <c r="G138" s="57"/>
    </row>
    <row r="139" spans="2:7" ht="35.15" customHeight="1" x14ac:dyDescent="0.35">
      <c r="B139" s="56"/>
      <c r="C139" s="56"/>
      <c r="D139" s="56"/>
      <c r="E139" s="56"/>
      <c r="F139" s="56"/>
      <c r="G139" s="57"/>
    </row>
    <row r="140" spans="2:7" ht="35.15" customHeight="1" x14ac:dyDescent="0.35">
      <c r="B140" s="56"/>
      <c r="C140" s="56"/>
      <c r="D140" s="56"/>
      <c r="E140" s="56"/>
      <c r="F140" s="56"/>
      <c r="G140" s="57"/>
    </row>
    <row r="141" spans="2:7" ht="35.15" customHeight="1" x14ac:dyDescent="0.35">
      <c r="B141" s="56"/>
      <c r="C141" s="56"/>
      <c r="D141" s="56"/>
      <c r="E141" s="56"/>
      <c r="F141" s="56"/>
      <c r="G141" s="57"/>
    </row>
    <row r="142" spans="2:7" ht="35.15" customHeight="1" x14ac:dyDescent="0.35">
      <c r="B142" s="56"/>
      <c r="C142" s="56"/>
      <c r="D142" s="56"/>
      <c r="E142" s="56"/>
      <c r="F142" s="56"/>
      <c r="G142" s="57"/>
    </row>
    <row r="143" spans="2:7" ht="35.15" customHeight="1" x14ac:dyDescent="0.35">
      <c r="B143" s="56"/>
      <c r="C143" s="56"/>
      <c r="D143" s="56"/>
      <c r="E143" s="56"/>
      <c r="F143" s="56"/>
      <c r="G143" s="57"/>
    </row>
    <row r="144" spans="2:7" ht="35.15" customHeight="1" x14ac:dyDescent="0.35">
      <c r="B144" s="56"/>
      <c r="C144" s="56"/>
      <c r="D144" s="56"/>
      <c r="E144" s="56"/>
      <c r="F144" s="56"/>
      <c r="G144" s="57"/>
    </row>
    <row r="145" spans="2:7" ht="35.15" customHeight="1" x14ac:dyDescent="0.35">
      <c r="B145" s="56"/>
      <c r="C145" s="56"/>
      <c r="D145" s="56"/>
      <c r="E145" s="56"/>
      <c r="F145" s="56"/>
      <c r="G145" s="57"/>
    </row>
    <row r="146" spans="2:7" ht="35.15" customHeight="1" x14ac:dyDescent="0.35">
      <c r="B146" s="56"/>
      <c r="C146" s="56"/>
      <c r="D146" s="56"/>
      <c r="E146" s="56"/>
      <c r="F146" s="56"/>
      <c r="G146" s="57"/>
    </row>
    <row r="147" spans="2:7" ht="35.15" customHeight="1" x14ac:dyDescent="0.35">
      <c r="B147" s="56"/>
      <c r="C147" s="56"/>
      <c r="D147" s="56"/>
      <c r="E147" s="56"/>
      <c r="F147" s="56"/>
      <c r="G147" s="57"/>
    </row>
    <row r="148" spans="2:7" ht="35.15" customHeight="1" x14ac:dyDescent="0.35">
      <c r="B148" s="56"/>
      <c r="C148" s="56"/>
      <c r="D148" s="56"/>
      <c r="E148" s="56"/>
      <c r="F148" s="56"/>
      <c r="G148" s="57"/>
    </row>
    <row r="149" spans="2:7" ht="35.15" customHeight="1" x14ac:dyDescent="0.35">
      <c r="B149" s="56"/>
      <c r="C149" s="56"/>
      <c r="D149" s="56"/>
      <c r="E149" s="56"/>
      <c r="F149" s="56"/>
      <c r="G149" s="57"/>
    </row>
    <row r="150" spans="2:7" ht="35.15" customHeight="1" x14ac:dyDescent="0.35">
      <c r="B150" s="56"/>
      <c r="C150" s="56"/>
      <c r="D150" s="56"/>
      <c r="E150" s="56"/>
      <c r="F150" s="56"/>
      <c r="G150" s="57"/>
    </row>
    <row r="151" spans="2:7" ht="35.15" customHeight="1" x14ac:dyDescent="0.35">
      <c r="B151" s="56"/>
      <c r="C151" s="56"/>
      <c r="D151" s="56"/>
      <c r="E151" s="56"/>
      <c r="F151" s="56"/>
      <c r="G151" s="57"/>
    </row>
    <row r="152" spans="2:7" ht="35.15" customHeight="1" x14ac:dyDescent="0.35">
      <c r="B152" s="56"/>
      <c r="C152" s="56"/>
      <c r="D152" s="56"/>
      <c r="E152" s="56"/>
      <c r="F152" s="56"/>
      <c r="G152" s="57"/>
    </row>
    <row r="153" spans="2:7" ht="35.15" customHeight="1" x14ac:dyDescent="0.35">
      <c r="B153" s="56"/>
      <c r="C153" s="56"/>
      <c r="D153" s="56"/>
      <c r="E153" s="56"/>
      <c r="F153" s="56"/>
      <c r="G153" s="57"/>
    </row>
    <row r="154" spans="2:7" ht="35.15" customHeight="1" x14ac:dyDescent="0.35">
      <c r="B154" s="56"/>
      <c r="C154" s="56"/>
      <c r="D154" s="56"/>
      <c r="E154" s="56"/>
      <c r="F154" s="56"/>
      <c r="G154" s="57"/>
    </row>
    <row r="155" spans="2:7" ht="35.15" customHeight="1" x14ac:dyDescent="0.35">
      <c r="B155" s="56"/>
      <c r="C155" s="56"/>
      <c r="D155" s="56"/>
      <c r="E155" s="56"/>
      <c r="F155" s="56"/>
      <c r="G155" s="57"/>
    </row>
    <row r="156" spans="2:7" ht="35.15" customHeight="1" x14ac:dyDescent="0.35">
      <c r="B156" s="56"/>
      <c r="C156" s="56"/>
      <c r="D156" s="56"/>
      <c r="E156" s="56"/>
      <c r="F156" s="56"/>
      <c r="G156" s="57"/>
    </row>
    <row r="157" spans="2:7" ht="35.15" customHeight="1" x14ac:dyDescent="0.35">
      <c r="B157" s="56"/>
      <c r="C157" s="56"/>
      <c r="D157" s="56"/>
      <c r="E157" s="56"/>
      <c r="F157" s="56"/>
      <c r="G157" s="57"/>
    </row>
    <row r="158" spans="2:7" ht="35.15" customHeight="1" x14ac:dyDescent="0.35">
      <c r="B158" s="56"/>
      <c r="C158" s="56"/>
      <c r="D158" s="56"/>
      <c r="E158" s="56"/>
      <c r="F158" s="56"/>
      <c r="G158" s="57"/>
    </row>
    <row r="159" spans="2:7" ht="35.15" customHeight="1" x14ac:dyDescent="0.35">
      <c r="B159" s="56"/>
      <c r="C159" s="56"/>
      <c r="D159" s="56"/>
      <c r="E159" s="56"/>
      <c r="F159" s="56"/>
      <c r="G159" s="57"/>
    </row>
    <row r="160" spans="2:7" ht="35.15" customHeight="1" x14ac:dyDescent="0.35">
      <c r="B160" s="56"/>
      <c r="C160" s="56"/>
      <c r="D160" s="56"/>
      <c r="E160" s="56"/>
      <c r="F160" s="56"/>
      <c r="G160" s="57"/>
    </row>
    <row r="161" spans="2:7" ht="35.15" customHeight="1" x14ac:dyDescent="0.35">
      <c r="B161" s="56"/>
      <c r="C161" s="56"/>
      <c r="D161" s="56"/>
      <c r="E161" s="56"/>
      <c r="F161" s="56"/>
      <c r="G161" s="57"/>
    </row>
    <row r="162" spans="2:7" ht="35.15" customHeight="1" x14ac:dyDescent="0.35">
      <c r="B162" s="56"/>
      <c r="C162" s="56"/>
      <c r="D162" s="56"/>
      <c r="E162" s="56"/>
      <c r="F162" s="56"/>
      <c r="G162" s="57"/>
    </row>
    <row r="163" spans="2:7" ht="35.15" customHeight="1" x14ac:dyDescent="0.35">
      <c r="B163" s="56"/>
      <c r="C163" s="56"/>
      <c r="D163" s="56"/>
      <c r="E163" s="56"/>
      <c r="F163" s="56"/>
      <c r="G163" s="57"/>
    </row>
    <row r="164" spans="2:7" ht="35.15" customHeight="1" x14ac:dyDescent="0.35">
      <c r="B164" s="56"/>
      <c r="C164" s="56"/>
      <c r="D164" s="56"/>
      <c r="E164" s="56"/>
      <c r="F164" s="56"/>
      <c r="G164" s="57"/>
    </row>
    <row r="165" spans="2:7" ht="35.15" customHeight="1" x14ac:dyDescent="0.35">
      <c r="B165" s="56"/>
      <c r="C165" s="56"/>
      <c r="D165" s="56"/>
      <c r="E165" s="56"/>
      <c r="F165" s="56"/>
      <c r="G165" s="57"/>
    </row>
    <row r="166" spans="2:7" ht="35.15" customHeight="1" x14ac:dyDescent="0.35">
      <c r="B166" s="56"/>
      <c r="C166" s="56"/>
      <c r="D166" s="56"/>
      <c r="E166" s="56"/>
      <c r="F166" s="56"/>
      <c r="G166" s="57"/>
    </row>
    <row r="167" spans="2:7" ht="35.15" customHeight="1" x14ac:dyDescent="0.35">
      <c r="B167" s="56"/>
      <c r="C167" s="56"/>
      <c r="D167" s="56"/>
      <c r="E167" s="56"/>
      <c r="F167" s="56"/>
      <c r="G167" s="57"/>
    </row>
    <row r="168" spans="2:7" ht="35.15" customHeight="1" x14ac:dyDescent="0.35">
      <c r="B168" s="56"/>
      <c r="C168" s="56"/>
      <c r="D168" s="56"/>
      <c r="E168" s="56"/>
      <c r="F168" s="56"/>
      <c r="G168" s="57"/>
    </row>
    <row r="169" spans="2:7" ht="35.15" customHeight="1" x14ac:dyDescent="0.35">
      <c r="B169" s="56"/>
      <c r="C169" s="56"/>
      <c r="D169" s="56"/>
      <c r="E169" s="56"/>
      <c r="F169" s="56"/>
      <c r="G169" s="57"/>
    </row>
    <row r="170" spans="2:7" ht="35.15" customHeight="1" x14ac:dyDescent="0.35">
      <c r="B170" s="56"/>
      <c r="C170" s="56"/>
      <c r="D170" s="56"/>
      <c r="E170" s="56"/>
      <c r="F170" s="56"/>
      <c r="G170" s="57"/>
    </row>
    <row r="171" spans="2:7" ht="35.15" customHeight="1" x14ac:dyDescent="0.35">
      <c r="B171" s="56"/>
      <c r="C171" s="56"/>
      <c r="D171" s="56"/>
      <c r="E171" s="56"/>
      <c r="F171" s="56"/>
      <c r="G171" s="57"/>
    </row>
    <row r="172" spans="2:7" ht="35.15" customHeight="1" x14ac:dyDescent="0.35">
      <c r="B172" s="56"/>
      <c r="C172" s="56"/>
      <c r="D172" s="56"/>
      <c r="E172" s="56"/>
      <c r="F172" s="56"/>
      <c r="G172" s="57"/>
    </row>
    <row r="173" spans="2:7" ht="35.15" customHeight="1" x14ac:dyDescent="0.35">
      <c r="B173" s="56"/>
      <c r="C173" s="56"/>
      <c r="D173" s="56"/>
      <c r="E173" s="56"/>
      <c r="F173" s="56"/>
      <c r="G173" s="57"/>
    </row>
    <row r="174" spans="2:7" ht="35.15" customHeight="1" x14ac:dyDescent="0.35">
      <c r="B174" s="56"/>
      <c r="C174" s="56"/>
      <c r="D174" s="56"/>
      <c r="E174" s="56"/>
      <c r="F174" s="56"/>
      <c r="G174" s="57"/>
    </row>
    <row r="175" spans="2:7" ht="35.15" customHeight="1" x14ac:dyDescent="0.35">
      <c r="B175" s="56"/>
      <c r="C175" s="56"/>
      <c r="D175" s="56"/>
      <c r="E175" s="56"/>
      <c r="F175" s="56"/>
      <c r="G175" s="57"/>
    </row>
    <row r="176" spans="2:7" ht="35.15" customHeight="1" x14ac:dyDescent="0.35">
      <c r="B176" s="56"/>
      <c r="C176" s="56"/>
      <c r="D176" s="56"/>
      <c r="E176" s="56"/>
      <c r="F176" s="56"/>
      <c r="G176" s="57"/>
    </row>
    <row r="177" spans="2:7" ht="35.15" customHeight="1" x14ac:dyDescent="0.35">
      <c r="B177" s="56"/>
      <c r="C177" s="56"/>
      <c r="D177" s="56"/>
      <c r="E177" s="56"/>
      <c r="F177" s="56"/>
      <c r="G177" s="57"/>
    </row>
    <row r="178" spans="2:7" ht="35.15" customHeight="1" x14ac:dyDescent="0.35">
      <c r="B178" s="56"/>
      <c r="C178" s="56"/>
      <c r="D178" s="56"/>
      <c r="E178" s="56"/>
      <c r="F178" s="56"/>
      <c r="G178" s="57"/>
    </row>
    <row r="179" spans="2:7" ht="35.15" customHeight="1" x14ac:dyDescent="0.35">
      <c r="B179" s="56"/>
      <c r="C179" s="56"/>
      <c r="D179" s="56"/>
      <c r="E179" s="56"/>
      <c r="F179" s="56"/>
      <c r="G179" s="57"/>
    </row>
    <row r="180" spans="2:7" ht="35.15" customHeight="1" x14ac:dyDescent="0.35">
      <c r="B180" s="56"/>
      <c r="C180" s="56"/>
      <c r="D180" s="56"/>
      <c r="E180" s="56"/>
      <c r="F180" s="56"/>
      <c r="G180" s="57"/>
    </row>
    <row r="181" spans="2:7" ht="35.15" customHeight="1" x14ac:dyDescent="0.35">
      <c r="B181" s="56"/>
      <c r="C181" s="56"/>
      <c r="D181" s="56"/>
      <c r="E181" s="56"/>
      <c r="F181" s="56"/>
      <c r="G181" s="57"/>
    </row>
    <row r="182" spans="2:7" ht="35.15" customHeight="1" x14ac:dyDescent="0.35">
      <c r="B182" s="56"/>
      <c r="C182" s="56"/>
      <c r="D182" s="56"/>
      <c r="E182" s="56"/>
      <c r="F182" s="56"/>
      <c r="G182" s="57"/>
    </row>
    <row r="183" spans="2:7" ht="35.15" customHeight="1" x14ac:dyDescent="0.35">
      <c r="B183" s="56"/>
      <c r="C183" s="56"/>
      <c r="D183" s="56"/>
      <c r="E183" s="56"/>
      <c r="F183" s="56"/>
      <c r="G183" s="57"/>
    </row>
    <row r="184" spans="2:7" ht="35.15" customHeight="1" x14ac:dyDescent="0.35">
      <c r="B184" s="56"/>
      <c r="C184" s="56"/>
      <c r="D184" s="56"/>
      <c r="E184" s="56"/>
      <c r="F184" s="56"/>
      <c r="G184" s="57"/>
    </row>
    <row r="185" spans="2:7" ht="35.15" customHeight="1" x14ac:dyDescent="0.35">
      <c r="B185" s="56"/>
      <c r="C185" s="56"/>
      <c r="D185" s="56"/>
      <c r="E185" s="56"/>
      <c r="F185" s="56"/>
      <c r="G185" s="57"/>
    </row>
    <row r="186" spans="2:7" ht="35.15" customHeight="1" x14ac:dyDescent="0.35">
      <c r="B186" s="56"/>
      <c r="C186" s="56"/>
      <c r="D186" s="56"/>
      <c r="E186" s="56"/>
      <c r="F186" s="56"/>
      <c r="G186" s="57"/>
    </row>
    <row r="187" spans="2:7" ht="35.15" customHeight="1" x14ac:dyDescent="0.35">
      <c r="B187" s="56"/>
      <c r="C187" s="56"/>
      <c r="D187" s="56"/>
      <c r="E187" s="56"/>
      <c r="F187" s="56"/>
      <c r="G187" s="57"/>
    </row>
    <row r="188" spans="2:7" ht="35.15" customHeight="1" x14ac:dyDescent="0.35">
      <c r="B188" s="56"/>
      <c r="C188" s="56"/>
      <c r="D188" s="56"/>
      <c r="E188" s="56"/>
      <c r="F188" s="56"/>
      <c r="G188" s="57"/>
    </row>
    <row r="189" spans="2:7" ht="35.15" customHeight="1" x14ac:dyDescent="0.35">
      <c r="B189" s="56"/>
      <c r="C189" s="56"/>
      <c r="D189" s="56"/>
      <c r="E189" s="56"/>
      <c r="F189" s="56"/>
      <c r="G189" s="57"/>
    </row>
    <row r="190" spans="2:7" ht="35.15" customHeight="1" x14ac:dyDescent="0.35">
      <c r="B190" s="56"/>
      <c r="C190" s="56"/>
      <c r="D190" s="56"/>
      <c r="E190" s="56"/>
      <c r="F190" s="56"/>
      <c r="G190" s="57"/>
    </row>
    <row r="191" spans="2:7" ht="35.15" customHeight="1" x14ac:dyDescent="0.35">
      <c r="B191" s="56"/>
      <c r="C191" s="56"/>
      <c r="D191" s="56"/>
      <c r="E191" s="56"/>
      <c r="F191" s="56"/>
      <c r="G191" s="57"/>
    </row>
    <row r="192" spans="2:7" ht="35.15" customHeight="1" x14ac:dyDescent="0.35">
      <c r="B192" s="56"/>
      <c r="C192" s="56"/>
      <c r="D192" s="56"/>
      <c r="E192" s="56"/>
      <c r="F192" s="56"/>
      <c r="G192" s="57"/>
    </row>
    <row r="193" spans="2:7" ht="35.15" customHeight="1" x14ac:dyDescent="0.35">
      <c r="B193" s="56"/>
      <c r="C193" s="56"/>
      <c r="D193" s="56"/>
      <c r="E193" s="56"/>
      <c r="F193" s="56"/>
      <c r="G193" s="57"/>
    </row>
    <row r="194" spans="2:7" ht="35.15" customHeight="1" x14ac:dyDescent="0.35">
      <c r="B194" s="56"/>
      <c r="C194" s="56"/>
      <c r="D194" s="56"/>
      <c r="E194" s="56"/>
      <c r="F194" s="56"/>
      <c r="G194" s="57"/>
    </row>
    <row r="195" spans="2:7" ht="35.15" customHeight="1" x14ac:dyDescent="0.35">
      <c r="B195" s="56"/>
      <c r="C195" s="56"/>
      <c r="D195" s="56"/>
      <c r="E195" s="56"/>
      <c r="F195" s="56"/>
      <c r="G195" s="57"/>
    </row>
    <row r="196" spans="2:7" ht="35.15" customHeight="1" x14ac:dyDescent="0.35">
      <c r="B196" s="56"/>
      <c r="C196" s="56"/>
      <c r="D196" s="56"/>
      <c r="E196" s="56"/>
      <c r="F196" s="56"/>
      <c r="G196" s="57"/>
    </row>
    <row r="197" spans="2:7" ht="35.15" customHeight="1" x14ac:dyDescent="0.35">
      <c r="B197" s="56"/>
      <c r="C197" s="56"/>
      <c r="D197" s="56"/>
      <c r="E197" s="56"/>
      <c r="F197" s="56"/>
      <c r="G197" s="57"/>
    </row>
    <row r="198" spans="2:7" ht="35.15" customHeight="1" x14ac:dyDescent="0.35">
      <c r="B198" s="56"/>
      <c r="C198" s="56"/>
      <c r="D198" s="56"/>
      <c r="E198" s="56"/>
      <c r="F198" s="56"/>
      <c r="G198" s="57"/>
    </row>
    <row r="199" spans="2:7" ht="35.15" customHeight="1" x14ac:dyDescent="0.35">
      <c r="B199" s="56"/>
      <c r="C199" s="56"/>
      <c r="D199" s="56"/>
      <c r="E199" s="56"/>
      <c r="F199" s="56"/>
      <c r="G199" s="57"/>
    </row>
    <row r="200" spans="2:7" ht="35.15" customHeight="1" x14ac:dyDescent="0.35">
      <c r="B200" s="56"/>
      <c r="C200" s="56"/>
      <c r="D200" s="56"/>
      <c r="E200" s="56"/>
      <c r="F200" s="56"/>
      <c r="G200" s="57"/>
    </row>
    <row r="201" spans="2:7" ht="35.15" customHeight="1" x14ac:dyDescent="0.35">
      <c r="B201" s="56"/>
      <c r="C201" s="56"/>
      <c r="D201" s="56"/>
      <c r="E201" s="56"/>
      <c r="F201" s="56"/>
      <c r="G201" s="57"/>
    </row>
    <row r="202" spans="2:7" ht="35.15" customHeight="1" x14ac:dyDescent="0.35">
      <c r="B202" s="56"/>
      <c r="C202" s="56"/>
      <c r="D202" s="56"/>
      <c r="E202" s="56"/>
      <c r="F202" s="56"/>
      <c r="G202" s="57"/>
    </row>
    <row r="203" spans="2:7" ht="35.15" customHeight="1" x14ac:dyDescent="0.35">
      <c r="B203" s="56"/>
      <c r="C203" s="56"/>
      <c r="D203" s="56"/>
      <c r="E203" s="56"/>
      <c r="F203" s="56"/>
      <c r="G203" s="57"/>
    </row>
    <row r="204" spans="2:7" ht="35.15" customHeight="1" x14ac:dyDescent="0.35">
      <c r="B204" s="56"/>
      <c r="C204" s="56"/>
      <c r="D204" s="56"/>
      <c r="E204" s="56"/>
      <c r="F204" s="56"/>
      <c r="G204" s="57"/>
    </row>
    <row r="205" spans="2:7" ht="35.15" customHeight="1" x14ac:dyDescent="0.35">
      <c r="B205" s="56"/>
      <c r="C205" s="56"/>
      <c r="D205" s="56"/>
      <c r="E205" s="56"/>
      <c r="F205" s="56"/>
      <c r="G205" s="57"/>
    </row>
    <row r="206" spans="2:7" ht="35.15" customHeight="1" x14ac:dyDescent="0.35">
      <c r="B206" s="56"/>
      <c r="C206" s="56"/>
      <c r="D206" s="56"/>
      <c r="E206" s="56"/>
      <c r="F206" s="56"/>
      <c r="G206" s="57"/>
    </row>
    <row r="207" spans="2:7" ht="35.15" customHeight="1" x14ac:dyDescent="0.35">
      <c r="B207" s="56"/>
      <c r="C207" s="56"/>
      <c r="D207" s="56"/>
      <c r="E207" s="56"/>
      <c r="F207" s="56"/>
      <c r="G207" s="57"/>
    </row>
    <row r="208" spans="2:7" ht="35.15" customHeight="1" x14ac:dyDescent="0.35">
      <c r="B208" s="56"/>
      <c r="C208" s="56"/>
      <c r="D208" s="56"/>
      <c r="E208" s="56"/>
      <c r="F208" s="56"/>
      <c r="G208" s="57"/>
    </row>
    <row r="209" spans="2:7" ht="35.15" customHeight="1" x14ac:dyDescent="0.35">
      <c r="B209" s="56"/>
      <c r="C209" s="56"/>
      <c r="D209" s="56"/>
      <c r="E209" s="56"/>
      <c r="F209" s="56"/>
      <c r="G209" s="57"/>
    </row>
    <row r="210" spans="2:7" ht="35.15" customHeight="1" x14ac:dyDescent="0.35">
      <c r="B210" s="56"/>
      <c r="C210" s="56"/>
      <c r="D210" s="56"/>
      <c r="E210" s="56"/>
      <c r="F210" s="56"/>
      <c r="G210" s="57"/>
    </row>
    <row r="211" spans="2:7" ht="35.15" customHeight="1" x14ac:dyDescent="0.35">
      <c r="B211" s="56"/>
      <c r="C211" s="56"/>
      <c r="D211" s="56"/>
      <c r="E211" s="56"/>
      <c r="F211" s="56"/>
      <c r="G211" s="57"/>
    </row>
    <row r="212" spans="2:7" ht="35.15" customHeight="1" x14ac:dyDescent="0.35">
      <c r="B212" s="56"/>
      <c r="C212" s="56"/>
      <c r="D212" s="56"/>
      <c r="E212" s="56"/>
      <c r="F212" s="56"/>
      <c r="G212" s="57"/>
    </row>
    <row r="213" spans="2:7" ht="35.15" customHeight="1" x14ac:dyDescent="0.35">
      <c r="B213" s="56"/>
      <c r="C213" s="56"/>
      <c r="D213" s="56"/>
      <c r="E213" s="56"/>
      <c r="F213" s="56"/>
      <c r="G213" s="57"/>
    </row>
    <row r="214" spans="2:7" ht="35.15" customHeight="1" x14ac:dyDescent="0.35">
      <c r="B214" s="56"/>
      <c r="C214" s="56"/>
      <c r="D214" s="56"/>
      <c r="E214" s="56"/>
      <c r="F214" s="56"/>
      <c r="G214" s="57"/>
    </row>
    <row r="215" spans="2:7" ht="35.15" customHeight="1" x14ac:dyDescent="0.35">
      <c r="B215" s="56"/>
      <c r="C215" s="56"/>
      <c r="D215" s="56"/>
      <c r="E215" s="56"/>
      <c r="F215" s="56"/>
      <c r="G215" s="57"/>
    </row>
    <row r="216" spans="2:7" ht="35.15" customHeight="1" x14ac:dyDescent="0.35">
      <c r="B216" s="56"/>
      <c r="C216" s="56"/>
      <c r="D216" s="56"/>
      <c r="E216" s="56"/>
      <c r="F216" s="56"/>
      <c r="G216" s="57"/>
    </row>
    <row r="217" spans="2:7" ht="35.15" customHeight="1" x14ac:dyDescent="0.35">
      <c r="B217" s="56"/>
      <c r="C217" s="56"/>
      <c r="D217" s="56"/>
      <c r="E217" s="56"/>
      <c r="F217" s="56"/>
      <c r="G217" s="57"/>
    </row>
    <row r="218" spans="2:7" ht="35.15" customHeight="1" x14ac:dyDescent="0.35">
      <c r="B218" s="56"/>
      <c r="C218" s="56"/>
      <c r="D218" s="56"/>
      <c r="E218" s="56"/>
      <c r="F218" s="56"/>
      <c r="G218" s="57"/>
    </row>
    <row r="219" spans="2:7" ht="35.15" customHeight="1" x14ac:dyDescent="0.35">
      <c r="B219" s="56"/>
      <c r="C219" s="56"/>
      <c r="D219" s="56"/>
      <c r="E219" s="56"/>
      <c r="F219" s="56"/>
      <c r="G219" s="57"/>
    </row>
    <row r="220" spans="2:7" ht="35.15" customHeight="1" x14ac:dyDescent="0.35">
      <c r="B220" s="56"/>
      <c r="C220" s="56"/>
      <c r="D220" s="56"/>
      <c r="E220" s="56"/>
      <c r="F220" s="56"/>
      <c r="G220" s="57"/>
    </row>
    <row r="221" spans="2:7" ht="35.15" customHeight="1" x14ac:dyDescent="0.35">
      <c r="B221" s="56"/>
      <c r="C221" s="56"/>
      <c r="D221" s="56"/>
      <c r="E221" s="56"/>
      <c r="F221" s="56"/>
      <c r="G221" s="57"/>
    </row>
    <row r="222" spans="2:7" ht="35.15" customHeight="1" x14ac:dyDescent="0.35">
      <c r="B222" s="56"/>
      <c r="C222" s="56"/>
      <c r="D222" s="56"/>
      <c r="E222" s="56"/>
      <c r="F222" s="56"/>
      <c r="G222" s="57"/>
    </row>
    <row r="223" spans="2:7" ht="35.15" customHeight="1" x14ac:dyDescent="0.35">
      <c r="B223" s="56"/>
      <c r="C223" s="56"/>
      <c r="D223" s="56"/>
      <c r="E223" s="56"/>
      <c r="F223" s="56"/>
      <c r="G223" s="57"/>
    </row>
    <row r="224" spans="2:7" ht="35.15" customHeight="1" x14ac:dyDescent="0.35">
      <c r="B224" s="56"/>
      <c r="C224" s="56"/>
      <c r="D224" s="56"/>
      <c r="E224" s="56"/>
      <c r="F224" s="56"/>
      <c r="G224" s="57"/>
    </row>
    <row r="225" spans="2:7" ht="35.15" customHeight="1" x14ac:dyDescent="0.35">
      <c r="B225" s="56"/>
      <c r="C225" s="56"/>
      <c r="D225" s="56"/>
      <c r="E225" s="56"/>
      <c r="F225" s="56"/>
      <c r="G225" s="57"/>
    </row>
    <row r="226" spans="2:7" ht="35.15" customHeight="1" x14ac:dyDescent="0.35">
      <c r="B226" s="56"/>
      <c r="C226" s="56"/>
      <c r="D226" s="56"/>
      <c r="E226" s="56"/>
      <c r="F226" s="56"/>
      <c r="G226" s="57"/>
    </row>
    <row r="227" spans="2:7" ht="35.15" customHeight="1" x14ac:dyDescent="0.35">
      <c r="B227" s="56"/>
      <c r="C227" s="56"/>
      <c r="D227" s="56"/>
      <c r="E227" s="56"/>
      <c r="F227" s="56"/>
      <c r="G227" s="57"/>
    </row>
    <row r="228" spans="2:7" ht="35.15" customHeight="1" x14ac:dyDescent="0.35">
      <c r="B228" s="56"/>
      <c r="C228" s="56"/>
      <c r="D228" s="56"/>
      <c r="E228" s="56"/>
      <c r="F228" s="56"/>
      <c r="G228" s="57"/>
    </row>
    <row r="229" spans="2:7" ht="35.15" customHeight="1" x14ac:dyDescent="0.35">
      <c r="B229" s="56"/>
      <c r="C229" s="56"/>
      <c r="D229" s="56"/>
      <c r="E229" s="56"/>
      <c r="F229" s="56"/>
      <c r="G229" s="57"/>
    </row>
    <row r="230" spans="2:7" ht="35.15" customHeight="1" x14ac:dyDescent="0.35">
      <c r="B230" s="56"/>
      <c r="C230" s="56"/>
      <c r="D230" s="56"/>
      <c r="E230" s="56"/>
      <c r="F230" s="56"/>
      <c r="G230" s="57"/>
    </row>
    <row r="231" spans="2:7" ht="35.15" customHeight="1" x14ac:dyDescent="0.35">
      <c r="B231" s="56"/>
      <c r="C231" s="56"/>
      <c r="D231" s="56"/>
      <c r="E231" s="56"/>
      <c r="F231" s="56"/>
      <c r="G231" s="57"/>
    </row>
    <row r="232" spans="2:7" ht="35.15" customHeight="1" x14ac:dyDescent="0.35">
      <c r="B232" s="56"/>
      <c r="C232" s="56"/>
      <c r="D232" s="56"/>
      <c r="E232" s="56"/>
      <c r="F232" s="56"/>
      <c r="G232" s="57"/>
    </row>
    <row r="233" spans="2:7" ht="35.15" customHeight="1" x14ac:dyDescent="0.35">
      <c r="B233" s="56"/>
      <c r="C233" s="56"/>
      <c r="D233" s="56"/>
      <c r="E233" s="56"/>
      <c r="F233" s="56"/>
      <c r="G233" s="57"/>
    </row>
    <row r="234" spans="2:7" ht="35.15" customHeight="1" x14ac:dyDescent="0.35">
      <c r="B234" s="56"/>
      <c r="C234" s="56"/>
      <c r="D234" s="56"/>
      <c r="E234" s="56"/>
      <c r="F234" s="56"/>
      <c r="G234" s="57"/>
    </row>
    <row r="235" spans="2:7" ht="35.15" customHeight="1" x14ac:dyDescent="0.35">
      <c r="B235" s="56"/>
      <c r="C235" s="56"/>
      <c r="D235" s="56"/>
      <c r="E235" s="56"/>
      <c r="F235" s="56"/>
      <c r="G235" s="57"/>
    </row>
    <row r="236" spans="2:7" ht="35.15" customHeight="1" x14ac:dyDescent="0.35">
      <c r="B236" s="56"/>
      <c r="C236" s="56"/>
      <c r="D236" s="56"/>
      <c r="E236" s="56"/>
      <c r="F236" s="56"/>
      <c r="G236" s="57"/>
    </row>
    <row r="237" spans="2:7" ht="35.15" customHeight="1" x14ac:dyDescent="0.35">
      <c r="B237" s="56"/>
      <c r="C237" s="56"/>
      <c r="D237" s="56"/>
      <c r="E237" s="56"/>
      <c r="F237" s="56"/>
      <c r="G237" s="57"/>
    </row>
    <row r="238" spans="2:7" ht="35.15" customHeight="1" x14ac:dyDescent="0.35">
      <c r="B238" s="56"/>
      <c r="C238" s="56"/>
      <c r="D238" s="56"/>
      <c r="E238" s="56"/>
      <c r="F238" s="56"/>
      <c r="G238" s="57"/>
    </row>
    <row r="239" spans="2:7" ht="35.15" customHeight="1" x14ac:dyDescent="0.35">
      <c r="B239" s="56"/>
      <c r="C239" s="56"/>
      <c r="D239" s="56"/>
      <c r="E239" s="56"/>
      <c r="F239" s="56"/>
      <c r="G239" s="57"/>
    </row>
    <row r="240" spans="2:7" ht="35.15" customHeight="1" x14ac:dyDescent="0.35">
      <c r="B240" s="56"/>
      <c r="C240" s="56"/>
      <c r="D240" s="56"/>
      <c r="E240" s="56"/>
      <c r="F240" s="56"/>
      <c r="G240" s="57"/>
    </row>
    <row r="241" spans="2:7" ht="35.15" customHeight="1" x14ac:dyDescent="0.35">
      <c r="B241" s="56"/>
      <c r="C241" s="56"/>
      <c r="D241" s="56"/>
      <c r="E241" s="56"/>
      <c r="F241" s="56"/>
      <c r="G241" s="57"/>
    </row>
    <row r="242" spans="2:7" ht="35.15" customHeight="1" x14ac:dyDescent="0.35">
      <c r="B242" s="56"/>
      <c r="C242" s="56"/>
      <c r="D242" s="56"/>
      <c r="E242" s="56"/>
      <c r="F242" s="56"/>
      <c r="G242" s="57"/>
    </row>
    <row r="243" spans="2:7" ht="35.15" customHeight="1" x14ac:dyDescent="0.35">
      <c r="B243" s="56"/>
      <c r="C243" s="56"/>
      <c r="D243" s="56"/>
      <c r="E243" s="56"/>
      <c r="F243" s="56"/>
      <c r="G243" s="57"/>
    </row>
    <row r="244" spans="2:7" ht="35.15" customHeight="1" x14ac:dyDescent="0.35">
      <c r="B244" s="56"/>
      <c r="C244" s="56"/>
      <c r="D244" s="56"/>
      <c r="E244" s="56"/>
      <c r="F244" s="56"/>
      <c r="G244" s="57"/>
    </row>
    <row r="245" spans="2:7" ht="35.15" customHeight="1" x14ac:dyDescent="0.35">
      <c r="B245" s="56"/>
      <c r="C245" s="56"/>
      <c r="D245" s="56"/>
      <c r="E245" s="56"/>
      <c r="F245" s="56"/>
      <c r="G245" s="57"/>
    </row>
    <row r="246" spans="2:7" ht="35.15" customHeight="1" x14ac:dyDescent="0.35">
      <c r="B246" s="56"/>
      <c r="C246" s="56"/>
      <c r="D246" s="56"/>
      <c r="E246" s="56"/>
      <c r="F246" s="56"/>
      <c r="G246" s="57"/>
    </row>
    <row r="247" spans="2:7" ht="35.15" customHeight="1" x14ac:dyDescent="0.35">
      <c r="B247" s="56"/>
      <c r="C247" s="56"/>
      <c r="D247" s="56"/>
      <c r="E247" s="56"/>
      <c r="F247" s="56"/>
      <c r="G247" s="57"/>
    </row>
    <row r="248" spans="2:7" ht="35.15" customHeight="1" x14ac:dyDescent="0.35">
      <c r="B248" s="56"/>
      <c r="C248" s="56"/>
      <c r="D248" s="56"/>
      <c r="E248" s="56"/>
      <c r="F248" s="56"/>
      <c r="G248" s="57"/>
    </row>
    <row r="249" spans="2:7" ht="35.15" customHeight="1" x14ac:dyDescent="0.35">
      <c r="B249" s="56"/>
      <c r="C249" s="56"/>
      <c r="D249" s="56"/>
      <c r="E249" s="56"/>
      <c r="F249" s="56"/>
      <c r="G249" s="57"/>
    </row>
    <row r="250" spans="2:7" ht="35.15" customHeight="1" x14ac:dyDescent="0.35">
      <c r="B250" s="56"/>
      <c r="C250" s="56"/>
      <c r="D250" s="56"/>
      <c r="E250" s="56"/>
      <c r="F250" s="56"/>
      <c r="G250" s="57"/>
    </row>
    <row r="251" spans="2:7" ht="35.15" customHeight="1" x14ac:dyDescent="0.35">
      <c r="B251" s="56"/>
      <c r="C251" s="56"/>
      <c r="D251" s="56"/>
      <c r="E251" s="56"/>
      <c r="F251" s="56"/>
      <c r="G251" s="57"/>
    </row>
    <row r="252" spans="2:7" ht="35.15" customHeight="1" x14ac:dyDescent="0.35">
      <c r="B252" s="56"/>
      <c r="C252" s="56"/>
      <c r="D252" s="56"/>
      <c r="E252" s="56"/>
      <c r="F252" s="56"/>
      <c r="G252" s="57"/>
    </row>
    <row r="253" spans="2:7" ht="35.15" customHeight="1" x14ac:dyDescent="0.35">
      <c r="B253" s="56"/>
      <c r="C253" s="56"/>
      <c r="D253" s="56"/>
      <c r="E253" s="56"/>
      <c r="F253" s="56"/>
      <c r="G253" s="57"/>
    </row>
    <row r="254" spans="2:7" ht="35.15" customHeight="1" x14ac:dyDescent="0.35">
      <c r="B254" s="56"/>
      <c r="C254" s="56"/>
      <c r="D254" s="56"/>
      <c r="E254" s="56"/>
      <c r="F254" s="56"/>
      <c r="G254" s="57"/>
    </row>
    <row r="255" spans="2:7" ht="35.15" customHeight="1" x14ac:dyDescent="0.35">
      <c r="B255" s="56"/>
      <c r="C255" s="56"/>
      <c r="D255" s="56"/>
      <c r="E255" s="56"/>
      <c r="F255" s="56"/>
      <c r="G255" s="57"/>
    </row>
    <row r="256" spans="2:7" ht="35.15" customHeight="1" x14ac:dyDescent="0.35">
      <c r="B256" s="56"/>
      <c r="C256" s="56"/>
      <c r="D256" s="56"/>
      <c r="E256" s="56"/>
      <c r="F256" s="56"/>
      <c r="G256" s="57"/>
    </row>
    <row r="257" spans="2:7" ht="35.15" customHeight="1" x14ac:dyDescent="0.35">
      <c r="B257" s="56"/>
      <c r="C257" s="56"/>
      <c r="D257" s="56"/>
      <c r="E257" s="56"/>
      <c r="F257" s="56"/>
      <c r="G257" s="57"/>
    </row>
    <row r="258" spans="2:7" ht="35.15" customHeight="1" x14ac:dyDescent="0.35">
      <c r="B258" s="56"/>
      <c r="C258" s="56"/>
      <c r="D258" s="56"/>
      <c r="E258" s="56"/>
      <c r="F258" s="56"/>
      <c r="G258" s="57"/>
    </row>
    <row r="259" spans="2:7" ht="35.15" customHeight="1" x14ac:dyDescent="0.35">
      <c r="B259" s="56"/>
      <c r="C259" s="56"/>
      <c r="D259" s="56"/>
      <c r="E259" s="56"/>
      <c r="F259" s="56"/>
      <c r="G259" s="57"/>
    </row>
    <row r="260" spans="2:7" ht="35.15" customHeight="1" x14ac:dyDescent="0.35">
      <c r="B260" s="56"/>
      <c r="C260" s="56"/>
      <c r="D260" s="56"/>
      <c r="E260" s="56"/>
      <c r="F260" s="56"/>
      <c r="G260" s="57"/>
    </row>
    <row r="261" spans="2:7" ht="35.15" customHeight="1" x14ac:dyDescent="0.35">
      <c r="B261" s="56"/>
      <c r="C261" s="56"/>
      <c r="D261" s="56"/>
      <c r="E261" s="56"/>
      <c r="F261" s="56"/>
      <c r="G261" s="57"/>
    </row>
    <row r="262" spans="2:7" ht="35.15" customHeight="1" x14ac:dyDescent="0.35">
      <c r="B262" s="56"/>
      <c r="C262" s="56"/>
      <c r="D262" s="56"/>
      <c r="E262" s="56"/>
      <c r="F262" s="56"/>
      <c r="G262" s="57"/>
    </row>
    <row r="263" spans="2:7" ht="35.15" customHeight="1" x14ac:dyDescent="0.35">
      <c r="B263" s="56"/>
      <c r="C263" s="56"/>
      <c r="D263" s="56"/>
      <c r="E263" s="56"/>
      <c r="F263" s="56"/>
      <c r="G263" s="57"/>
    </row>
    <row r="264" spans="2:7" ht="35.15" customHeight="1" x14ac:dyDescent="0.35">
      <c r="B264" s="56"/>
      <c r="C264" s="56"/>
      <c r="D264" s="56"/>
      <c r="E264" s="56"/>
      <c r="F264" s="56"/>
      <c r="G264" s="57"/>
    </row>
    <row r="265" spans="2:7" ht="35.15" customHeight="1" x14ac:dyDescent="0.35">
      <c r="B265" s="56"/>
      <c r="C265" s="56"/>
      <c r="D265" s="56"/>
      <c r="E265" s="56"/>
      <c r="F265" s="56"/>
      <c r="G265" s="57"/>
    </row>
    <row r="266" spans="2:7" ht="35.15" customHeight="1" x14ac:dyDescent="0.35">
      <c r="B266" s="56"/>
      <c r="C266" s="56"/>
      <c r="D266" s="56"/>
      <c r="E266" s="56"/>
      <c r="F266" s="56"/>
      <c r="G266" s="57"/>
    </row>
    <row r="267" spans="2:7" ht="35.15" customHeight="1" x14ac:dyDescent="0.35">
      <c r="B267" s="56"/>
      <c r="C267" s="56"/>
      <c r="D267" s="56"/>
      <c r="E267" s="56"/>
      <c r="F267" s="56"/>
      <c r="G267" s="57"/>
    </row>
    <row r="268" spans="2:7" ht="35.15" customHeight="1" x14ac:dyDescent="0.35">
      <c r="B268" s="56"/>
      <c r="C268" s="56"/>
      <c r="D268" s="56"/>
      <c r="E268" s="56"/>
      <c r="F268" s="56"/>
      <c r="G268" s="57"/>
    </row>
    <row r="269" spans="2:7" ht="35.15" customHeight="1" x14ac:dyDescent="0.35">
      <c r="B269" s="56"/>
      <c r="C269" s="56"/>
      <c r="D269" s="56"/>
      <c r="E269" s="56"/>
      <c r="F269" s="56"/>
      <c r="G269" s="57"/>
    </row>
    <row r="270" spans="2:7" ht="35.15" customHeight="1" x14ac:dyDescent="0.35">
      <c r="B270" s="56"/>
      <c r="C270" s="56"/>
      <c r="D270" s="56"/>
      <c r="E270" s="56"/>
      <c r="F270" s="56"/>
      <c r="G270" s="57"/>
    </row>
    <row r="271" spans="2:7" ht="35.15" customHeight="1" x14ac:dyDescent="0.35">
      <c r="B271" s="56"/>
      <c r="C271" s="56"/>
      <c r="D271" s="56"/>
      <c r="E271" s="56"/>
      <c r="F271" s="56"/>
      <c r="G271" s="57"/>
    </row>
    <row r="272" spans="2:7" ht="35.15" customHeight="1" x14ac:dyDescent="0.35">
      <c r="B272" s="56"/>
      <c r="C272" s="56"/>
      <c r="D272" s="56"/>
      <c r="E272" s="56"/>
      <c r="F272" s="56"/>
      <c r="G272" s="57"/>
    </row>
    <row r="273" spans="2:7" ht="35.15" customHeight="1" x14ac:dyDescent="0.35">
      <c r="B273" s="56"/>
      <c r="C273" s="56"/>
      <c r="D273" s="56"/>
      <c r="E273" s="56"/>
      <c r="F273" s="56"/>
      <c r="G273" s="57"/>
    </row>
    <row r="274" spans="2:7" ht="35.15" customHeight="1" x14ac:dyDescent="0.35">
      <c r="B274" s="56"/>
      <c r="C274" s="56"/>
      <c r="D274" s="56"/>
      <c r="E274" s="56"/>
      <c r="F274" s="56"/>
      <c r="G274" s="57"/>
    </row>
    <row r="275" spans="2:7" ht="35.15" customHeight="1" x14ac:dyDescent="0.35">
      <c r="B275" s="56"/>
      <c r="C275" s="56"/>
      <c r="D275" s="56"/>
      <c r="E275" s="56"/>
      <c r="F275" s="56"/>
      <c r="G275" s="57"/>
    </row>
    <row r="276" spans="2:7" ht="35.15" customHeight="1" x14ac:dyDescent="0.35">
      <c r="B276" s="56"/>
      <c r="C276" s="56"/>
      <c r="D276" s="56"/>
      <c r="E276" s="56"/>
      <c r="F276" s="56"/>
      <c r="G276" s="57"/>
    </row>
    <row r="277" spans="2:7" ht="35.15" customHeight="1" x14ac:dyDescent="0.35">
      <c r="B277" s="56"/>
      <c r="C277" s="56"/>
      <c r="D277" s="56"/>
      <c r="E277" s="56"/>
      <c r="F277" s="56"/>
      <c r="G277" s="57"/>
    </row>
    <row r="278" spans="2:7" ht="35.15" customHeight="1" x14ac:dyDescent="0.35">
      <c r="B278" s="56"/>
      <c r="C278" s="56"/>
      <c r="D278" s="56"/>
      <c r="E278" s="56"/>
      <c r="F278" s="56"/>
      <c r="G278" s="57"/>
    </row>
    <row r="279" spans="2:7" ht="35.15" customHeight="1" x14ac:dyDescent="0.35">
      <c r="B279" s="56"/>
      <c r="C279" s="56"/>
      <c r="D279" s="56"/>
      <c r="E279" s="56"/>
      <c r="F279" s="56"/>
      <c r="G279" s="57"/>
    </row>
    <row r="280" spans="2:7" ht="35.15" customHeight="1" x14ac:dyDescent="0.35">
      <c r="B280" s="56"/>
      <c r="C280" s="56"/>
      <c r="D280" s="56"/>
      <c r="E280" s="56"/>
      <c r="F280" s="56"/>
      <c r="G280" s="57"/>
    </row>
    <row r="281" spans="2:7" ht="35.15" customHeight="1" x14ac:dyDescent="0.35">
      <c r="B281" s="56"/>
      <c r="C281" s="56"/>
      <c r="D281" s="56"/>
      <c r="E281" s="56"/>
      <c r="F281" s="56"/>
      <c r="G281" s="57"/>
    </row>
    <row r="282" spans="2:7" ht="35.15" customHeight="1" x14ac:dyDescent="0.35">
      <c r="B282" s="56"/>
      <c r="C282" s="56"/>
      <c r="D282" s="56"/>
      <c r="E282" s="56"/>
      <c r="F282" s="56"/>
      <c r="G282" s="57"/>
    </row>
    <row r="283" spans="2:7" ht="35.15" customHeight="1" x14ac:dyDescent="0.35">
      <c r="B283" s="56"/>
      <c r="C283" s="56"/>
      <c r="D283" s="56"/>
      <c r="E283" s="56"/>
      <c r="F283" s="56"/>
      <c r="G283" s="57"/>
    </row>
    <row r="284" spans="2:7" ht="35.15" customHeight="1" x14ac:dyDescent="0.35">
      <c r="B284" s="56"/>
      <c r="C284" s="56"/>
      <c r="D284" s="56"/>
      <c r="E284" s="56"/>
      <c r="F284" s="56"/>
      <c r="G284" s="57"/>
    </row>
    <row r="285" spans="2:7" ht="35.15" customHeight="1" x14ac:dyDescent="0.35">
      <c r="B285" s="56"/>
      <c r="C285" s="56"/>
      <c r="D285" s="56"/>
      <c r="E285" s="56"/>
      <c r="F285" s="56"/>
      <c r="G285" s="57"/>
    </row>
    <row r="286" spans="2:7" ht="35.15" customHeight="1" x14ac:dyDescent="0.35">
      <c r="B286" s="56"/>
      <c r="C286" s="56"/>
      <c r="D286" s="56"/>
      <c r="E286" s="56"/>
      <c r="F286" s="56"/>
      <c r="G286" s="57"/>
    </row>
    <row r="287" spans="2:7" ht="35.15" customHeight="1" x14ac:dyDescent="0.35">
      <c r="B287" s="56"/>
      <c r="C287" s="56"/>
      <c r="D287" s="56"/>
      <c r="E287" s="56"/>
      <c r="F287" s="56"/>
      <c r="G287" s="57"/>
    </row>
    <row r="288" spans="2:7" ht="35.15" customHeight="1" x14ac:dyDescent="0.35">
      <c r="B288" s="56"/>
      <c r="C288" s="56"/>
      <c r="D288" s="56"/>
      <c r="E288" s="56"/>
      <c r="F288" s="56"/>
      <c r="G288" s="57"/>
    </row>
    <row r="289" spans="2:7" ht="35.15" customHeight="1" x14ac:dyDescent="0.35">
      <c r="B289" s="56"/>
      <c r="C289" s="56"/>
      <c r="D289" s="56"/>
      <c r="E289" s="56"/>
      <c r="F289" s="56"/>
      <c r="G289" s="57"/>
    </row>
    <row r="290" spans="2:7" ht="35.15" customHeight="1" x14ac:dyDescent="0.35">
      <c r="B290" s="56"/>
      <c r="C290" s="56"/>
      <c r="D290" s="56"/>
      <c r="E290" s="56"/>
      <c r="F290" s="56"/>
      <c r="G290" s="57"/>
    </row>
    <row r="291" spans="2:7" ht="35.15" customHeight="1" x14ac:dyDescent="0.35">
      <c r="B291" s="56"/>
      <c r="C291" s="56"/>
      <c r="D291" s="56"/>
      <c r="E291" s="56"/>
      <c r="F291" s="56"/>
      <c r="G291" s="57"/>
    </row>
    <row r="292" spans="2:7" ht="35.15" customHeight="1" x14ac:dyDescent="0.35">
      <c r="B292" s="56"/>
      <c r="C292" s="56"/>
      <c r="D292" s="56"/>
      <c r="E292" s="56"/>
      <c r="F292" s="56"/>
      <c r="G292" s="57"/>
    </row>
    <row r="293" spans="2:7" ht="35.15" customHeight="1" x14ac:dyDescent="0.35">
      <c r="B293" s="56"/>
      <c r="C293" s="56"/>
      <c r="D293" s="56"/>
      <c r="E293" s="56"/>
      <c r="F293" s="56"/>
      <c r="G293" s="57"/>
    </row>
    <row r="294" spans="2:7" ht="35.15" customHeight="1" x14ac:dyDescent="0.35">
      <c r="B294" s="56"/>
      <c r="C294" s="56"/>
      <c r="D294" s="56"/>
      <c r="E294" s="56"/>
      <c r="F294" s="56"/>
      <c r="G294" s="57"/>
    </row>
    <row r="295" spans="2:7" ht="35.15" customHeight="1" x14ac:dyDescent="0.35">
      <c r="B295" s="56"/>
      <c r="C295" s="56"/>
      <c r="D295" s="56"/>
      <c r="E295" s="56"/>
      <c r="F295" s="56"/>
      <c r="G295" s="57"/>
    </row>
    <row r="296" spans="2:7" ht="35.15" customHeight="1" x14ac:dyDescent="0.35">
      <c r="B296" s="56"/>
      <c r="C296" s="56"/>
      <c r="D296" s="56"/>
      <c r="E296" s="56"/>
      <c r="F296" s="56"/>
      <c r="G296" s="57"/>
    </row>
    <row r="297" spans="2:7" ht="35.15" customHeight="1" x14ac:dyDescent="0.35">
      <c r="B297" s="56"/>
      <c r="C297" s="56"/>
      <c r="D297" s="56"/>
      <c r="E297" s="56"/>
      <c r="F297" s="56"/>
      <c r="G297" s="57"/>
    </row>
    <row r="298" spans="2:7" ht="35.15" customHeight="1" x14ac:dyDescent="0.35">
      <c r="B298" s="56"/>
      <c r="C298" s="56"/>
      <c r="D298" s="56"/>
      <c r="E298" s="56"/>
      <c r="F298" s="56"/>
      <c r="G298" s="57"/>
    </row>
    <row r="299" spans="2:7" ht="35.15" customHeight="1" x14ac:dyDescent="0.35">
      <c r="B299" s="56"/>
      <c r="C299" s="56"/>
      <c r="D299" s="56"/>
      <c r="E299" s="56"/>
      <c r="F299" s="56"/>
      <c r="G299" s="57"/>
    </row>
    <row r="300" spans="2:7" ht="35.15" customHeight="1" x14ac:dyDescent="0.35">
      <c r="B300" s="56"/>
      <c r="C300" s="56"/>
      <c r="D300" s="56"/>
      <c r="E300" s="56"/>
      <c r="F300" s="56"/>
      <c r="G300" s="57"/>
    </row>
    <row r="301" spans="2:7" ht="35.15" customHeight="1" x14ac:dyDescent="0.35">
      <c r="B301" s="56"/>
      <c r="C301" s="56"/>
      <c r="D301" s="56"/>
      <c r="E301" s="56"/>
      <c r="F301" s="56"/>
      <c r="G301" s="57"/>
    </row>
    <row r="302" spans="2:7" ht="35.15" customHeight="1" x14ac:dyDescent="0.35">
      <c r="B302" s="56"/>
      <c r="C302" s="56"/>
      <c r="D302" s="56"/>
      <c r="E302" s="56"/>
      <c r="F302" s="56"/>
      <c r="G302" s="57"/>
    </row>
    <row r="303" spans="2:7" ht="35.15" customHeight="1" x14ac:dyDescent="0.35">
      <c r="B303" s="56"/>
      <c r="C303" s="56"/>
      <c r="D303" s="56"/>
      <c r="E303" s="56"/>
      <c r="F303" s="56"/>
      <c r="G303" s="57"/>
    </row>
    <row r="304" spans="2:7" ht="35.15" customHeight="1" x14ac:dyDescent="0.35">
      <c r="B304" s="56"/>
      <c r="C304" s="56"/>
      <c r="D304" s="56"/>
      <c r="E304" s="56"/>
      <c r="F304" s="56"/>
      <c r="G304" s="57"/>
    </row>
    <row r="305" spans="2:7" ht="35.15" customHeight="1" x14ac:dyDescent="0.35">
      <c r="B305" s="56"/>
      <c r="C305" s="56"/>
      <c r="D305" s="56"/>
      <c r="E305" s="56"/>
      <c r="F305" s="56"/>
      <c r="G305" s="57"/>
    </row>
    <row r="306" spans="2:7" ht="35.15" customHeight="1" x14ac:dyDescent="0.35">
      <c r="B306" s="56"/>
      <c r="C306" s="56"/>
      <c r="D306" s="56"/>
      <c r="E306" s="56"/>
      <c r="F306" s="56"/>
      <c r="G306" s="57"/>
    </row>
    <row r="307" spans="2:7" ht="35.15" customHeight="1" x14ac:dyDescent="0.35">
      <c r="B307" s="56"/>
      <c r="C307" s="56"/>
      <c r="D307" s="56"/>
      <c r="E307" s="56"/>
      <c r="F307" s="56"/>
      <c r="G307" s="57"/>
    </row>
    <row r="308" spans="2:7" ht="35.15" customHeight="1" x14ac:dyDescent="0.35">
      <c r="B308" s="56"/>
      <c r="C308" s="56"/>
      <c r="D308" s="56"/>
      <c r="E308" s="56"/>
      <c r="F308" s="56"/>
      <c r="G308" s="57"/>
    </row>
    <row r="309" spans="2:7" ht="35.15" customHeight="1" x14ac:dyDescent="0.35">
      <c r="B309" s="56"/>
      <c r="C309" s="56"/>
      <c r="D309" s="56"/>
      <c r="E309" s="56"/>
      <c r="F309" s="56"/>
      <c r="G309" s="57"/>
    </row>
    <row r="310" spans="2:7" ht="35.15" customHeight="1" x14ac:dyDescent="0.35">
      <c r="B310" s="56"/>
      <c r="C310" s="56"/>
      <c r="D310" s="56"/>
      <c r="E310" s="56"/>
      <c r="F310" s="56"/>
      <c r="G310" s="57"/>
    </row>
    <row r="311" spans="2:7" ht="35.15" customHeight="1" x14ac:dyDescent="0.35">
      <c r="B311" s="56"/>
      <c r="C311" s="56"/>
      <c r="D311" s="56"/>
      <c r="E311" s="56"/>
      <c r="F311" s="56"/>
      <c r="G311" s="57"/>
    </row>
    <row r="312" spans="2:7" ht="35.15" customHeight="1" x14ac:dyDescent="0.35">
      <c r="B312" s="56"/>
      <c r="C312" s="56"/>
      <c r="D312" s="56"/>
      <c r="E312" s="56"/>
      <c r="F312" s="56"/>
      <c r="G312" s="57"/>
    </row>
    <row r="313" spans="2:7" ht="35.15" customHeight="1" x14ac:dyDescent="0.35">
      <c r="B313" s="56"/>
      <c r="C313" s="56"/>
      <c r="D313" s="56"/>
      <c r="E313" s="56"/>
      <c r="F313" s="56"/>
      <c r="G313" s="57"/>
    </row>
    <row r="314" spans="2:7" ht="35.15" customHeight="1" x14ac:dyDescent="0.35">
      <c r="B314" s="56"/>
      <c r="C314" s="56"/>
      <c r="D314" s="56"/>
      <c r="E314" s="56"/>
      <c r="F314" s="56"/>
      <c r="G314" s="57"/>
    </row>
    <row r="315" spans="2:7" ht="35.15" customHeight="1" x14ac:dyDescent="0.35">
      <c r="B315" s="56"/>
      <c r="C315" s="56"/>
      <c r="D315" s="56"/>
      <c r="E315" s="56"/>
      <c r="F315" s="56"/>
      <c r="G315" s="57"/>
    </row>
    <row r="316" spans="2:7" ht="35.15" customHeight="1" x14ac:dyDescent="0.35">
      <c r="B316" s="56"/>
      <c r="C316" s="56"/>
      <c r="D316" s="56"/>
      <c r="E316" s="56"/>
      <c r="F316" s="56"/>
      <c r="G316" s="57"/>
    </row>
    <row r="317" spans="2:7" ht="35.15" customHeight="1" x14ac:dyDescent="0.35">
      <c r="B317" s="56"/>
      <c r="C317" s="56"/>
      <c r="D317" s="56"/>
      <c r="E317" s="56"/>
      <c r="F317" s="56"/>
      <c r="G317" s="57"/>
    </row>
    <row r="318" spans="2:7" ht="35.15" customHeight="1" x14ac:dyDescent="0.35">
      <c r="B318" s="56"/>
      <c r="C318" s="56"/>
      <c r="D318" s="56"/>
      <c r="E318" s="56"/>
      <c r="F318" s="56"/>
      <c r="G318" s="57"/>
    </row>
    <row r="319" spans="2:7" ht="35.15" customHeight="1" x14ac:dyDescent="0.35">
      <c r="B319" s="56"/>
      <c r="C319" s="56"/>
      <c r="D319" s="56"/>
      <c r="E319" s="56"/>
      <c r="F319" s="56"/>
      <c r="G319" s="57"/>
    </row>
    <row r="320" spans="2:7" ht="35.15" customHeight="1" x14ac:dyDescent="0.35">
      <c r="B320" s="56"/>
      <c r="C320" s="56"/>
      <c r="D320" s="56"/>
      <c r="E320" s="56"/>
      <c r="F320" s="56"/>
      <c r="G320" s="57"/>
    </row>
    <row r="321" spans="2:7" ht="35.15" customHeight="1" x14ac:dyDescent="0.35">
      <c r="B321" s="56"/>
      <c r="C321" s="56"/>
      <c r="D321" s="56"/>
      <c r="E321" s="56"/>
      <c r="F321" s="56"/>
      <c r="G321" s="57"/>
    </row>
    <row r="322" spans="2:7" ht="35.15" customHeight="1" x14ac:dyDescent="0.35">
      <c r="B322" s="56"/>
      <c r="C322" s="56"/>
      <c r="D322" s="56"/>
      <c r="E322" s="56"/>
      <c r="F322" s="56"/>
      <c r="G322" s="57"/>
    </row>
    <row r="323" spans="2:7" ht="35.15" customHeight="1" x14ac:dyDescent="0.35">
      <c r="B323" s="56"/>
      <c r="C323" s="56"/>
      <c r="D323" s="56"/>
      <c r="E323" s="56"/>
      <c r="F323" s="56"/>
      <c r="G323" s="57"/>
    </row>
    <row r="324" spans="2:7" ht="35.15" customHeight="1" x14ac:dyDescent="0.35">
      <c r="B324" s="56"/>
      <c r="C324" s="56"/>
      <c r="D324" s="56"/>
      <c r="E324" s="56"/>
      <c r="F324" s="56"/>
      <c r="G324" s="57"/>
    </row>
    <row r="325" spans="2:7" ht="35.15" customHeight="1" x14ac:dyDescent="0.35">
      <c r="B325" s="56"/>
      <c r="C325" s="56"/>
      <c r="D325" s="56"/>
      <c r="E325" s="56"/>
      <c r="F325" s="56"/>
      <c r="G325" s="57"/>
    </row>
    <row r="326" spans="2:7" ht="35.15" customHeight="1" x14ac:dyDescent="0.35">
      <c r="B326" s="56"/>
      <c r="C326" s="56"/>
      <c r="D326" s="56"/>
      <c r="E326" s="56"/>
      <c r="F326" s="56"/>
      <c r="G326" s="57"/>
    </row>
    <row r="327" spans="2:7" ht="35.15" customHeight="1" x14ac:dyDescent="0.35">
      <c r="B327" s="56"/>
      <c r="C327" s="56"/>
      <c r="D327" s="56"/>
      <c r="E327" s="56"/>
      <c r="F327" s="56"/>
      <c r="G327" s="57"/>
    </row>
    <row r="328" spans="2:7" ht="35.15" customHeight="1" x14ac:dyDescent="0.35">
      <c r="B328" s="56"/>
      <c r="C328" s="56"/>
      <c r="D328" s="56"/>
      <c r="E328" s="56"/>
      <c r="F328" s="56"/>
      <c r="G328" s="57"/>
    </row>
    <row r="329" spans="2:7" ht="35.15" customHeight="1" x14ac:dyDescent="0.35">
      <c r="B329" s="56"/>
      <c r="C329" s="56"/>
      <c r="D329" s="56"/>
      <c r="E329" s="56"/>
      <c r="F329" s="56"/>
      <c r="G329" s="57"/>
    </row>
    <row r="330" spans="2:7" ht="35.15" customHeight="1" x14ac:dyDescent="0.35">
      <c r="B330" s="56"/>
      <c r="C330" s="56"/>
      <c r="D330" s="56"/>
      <c r="E330" s="56"/>
      <c r="F330" s="56"/>
      <c r="G330" s="57"/>
    </row>
    <row r="331" spans="2:7" ht="35.15" customHeight="1" x14ac:dyDescent="0.35">
      <c r="B331" s="56"/>
      <c r="C331" s="56"/>
      <c r="D331" s="56"/>
      <c r="E331" s="56"/>
      <c r="F331" s="56"/>
      <c r="G331" s="57"/>
    </row>
    <row r="332" spans="2:7" ht="35.15" customHeight="1" x14ac:dyDescent="0.35">
      <c r="B332" s="56"/>
      <c r="C332" s="56"/>
      <c r="D332" s="56"/>
      <c r="E332" s="56"/>
      <c r="F332" s="56"/>
      <c r="G332" s="57"/>
    </row>
    <row r="333" spans="2:7" ht="35.15" customHeight="1" x14ac:dyDescent="0.35">
      <c r="B333" s="56"/>
      <c r="C333" s="56"/>
      <c r="D333" s="56"/>
      <c r="E333" s="56"/>
      <c r="F333" s="56"/>
      <c r="G333" s="57"/>
    </row>
    <row r="334" spans="2:7" ht="35.15" customHeight="1" x14ac:dyDescent="0.35">
      <c r="B334" s="56"/>
      <c r="C334" s="56"/>
      <c r="D334" s="56"/>
      <c r="E334" s="56"/>
      <c r="F334" s="56"/>
      <c r="G334" s="57"/>
    </row>
    <row r="335" spans="2:7" ht="35.15" customHeight="1" x14ac:dyDescent="0.35">
      <c r="B335" s="56"/>
      <c r="C335" s="56"/>
      <c r="D335" s="56"/>
      <c r="E335" s="56"/>
      <c r="F335" s="56"/>
      <c r="G335" s="57"/>
    </row>
    <row r="336" spans="2:7" ht="35.15" customHeight="1" x14ac:dyDescent="0.35">
      <c r="B336" s="56"/>
      <c r="C336" s="56"/>
      <c r="D336" s="56"/>
      <c r="E336" s="56"/>
      <c r="F336" s="56"/>
      <c r="G336" s="57"/>
    </row>
    <row r="337" spans="2:7" ht="35.15" customHeight="1" x14ac:dyDescent="0.35">
      <c r="B337" s="56"/>
      <c r="C337" s="56"/>
      <c r="D337" s="56"/>
      <c r="E337" s="56"/>
      <c r="F337" s="56"/>
      <c r="G337" s="57"/>
    </row>
    <row r="338" spans="2:7" ht="35.15" customHeight="1" x14ac:dyDescent="0.35">
      <c r="B338" s="56"/>
      <c r="C338" s="56"/>
      <c r="D338" s="56"/>
      <c r="E338" s="56"/>
      <c r="F338" s="56"/>
      <c r="G338" s="57"/>
    </row>
    <row r="339" spans="2:7" ht="35.15" customHeight="1" x14ac:dyDescent="0.35">
      <c r="B339" s="56"/>
      <c r="C339" s="56"/>
      <c r="D339" s="56"/>
      <c r="E339" s="56"/>
      <c r="F339" s="56"/>
      <c r="G339" s="57"/>
    </row>
    <row r="340" spans="2:7" ht="35.15" customHeight="1" x14ac:dyDescent="0.35">
      <c r="B340" s="56"/>
      <c r="C340" s="56"/>
      <c r="D340" s="56"/>
      <c r="E340" s="56"/>
      <c r="F340" s="56"/>
      <c r="G340" s="57"/>
    </row>
    <row r="341" spans="2:7" ht="35.15" customHeight="1" x14ac:dyDescent="0.35">
      <c r="B341" s="56"/>
      <c r="C341" s="56"/>
      <c r="D341" s="56"/>
      <c r="E341" s="56"/>
      <c r="F341" s="56"/>
      <c r="G341" s="57"/>
    </row>
    <row r="342" spans="2:7" ht="35.15" customHeight="1" x14ac:dyDescent="0.35">
      <c r="B342" s="56"/>
      <c r="C342" s="56"/>
      <c r="D342" s="56"/>
      <c r="E342" s="56"/>
      <c r="F342" s="56"/>
      <c r="G342" s="57"/>
    </row>
    <row r="343" spans="2:7" ht="35.15" customHeight="1" x14ac:dyDescent="0.35">
      <c r="B343" s="56"/>
      <c r="C343" s="56"/>
      <c r="D343" s="56"/>
      <c r="E343" s="56"/>
      <c r="F343" s="56"/>
      <c r="G343" s="57"/>
    </row>
    <row r="344" spans="2:7" ht="35.15" customHeight="1" x14ac:dyDescent="0.35">
      <c r="B344" s="56"/>
      <c r="C344" s="56"/>
      <c r="D344" s="56"/>
      <c r="E344" s="56"/>
      <c r="F344" s="56"/>
      <c r="G344" s="57"/>
    </row>
    <row r="345" spans="2:7" ht="35.15" customHeight="1" x14ac:dyDescent="0.35">
      <c r="B345" s="56"/>
      <c r="C345" s="56"/>
      <c r="D345" s="56"/>
      <c r="E345" s="56"/>
      <c r="F345" s="56"/>
      <c r="G345" s="57"/>
    </row>
    <row r="346" spans="2:7" ht="35.15" customHeight="1" x14ac:dyDescent="0.35">
      <c r="B346" s="56"/>
      <c r="C346" s="56"/>
      <c r="D346" s="56"/>
      <c r="E346" s="56"/>
      <c r="F346" s="56"/>
      <c r="G346" s="57"/>
    </row>
    <row r="347" spans="2:7" ht="35.15" customHeight="1" x14ac:dyDescent="0.35">
      <c r="B347" s="56"/>
      <c r="C347" s="56"/>
      <c r="D347" s="56"/>
      <c r="E347" s="56"/>
      <c r="F347" s="56"/>
      <c r="G347" s="57"/>
    </row>
    <row r="348" spans="2:7" ht="35.15" customHeight="1" x14ac:dyDescent="0.35">
      <c r="B348" s="56"/>
      <c r="C348" s="56"/>
      <c r="D348" s="56"/>
      <c r="E348" s="56"/>
      <c r="F348" s="56"/>
      <c r="G348" s="57"/>
    </row>
    <row r="349" spans="2:7" ht="35.15" customHeight="1" x14ac:dyDescent="0.35">
      <c r="B349" s="56"/>
      <c r="C349" s="56"/>
      <c r="D349" s="56"/>
      <c r="E349" s="56"/>
      <c r="F349" s="56"/>
      <c r="G349" s="57"/>
    </row>
    <row r="350" spans="2:7" ht="35.15" customHeight="1" x14ac:dyDescent="0.35">
      <c r="B350" s="56"/>
      <c r="C350" s="56"/>
      <c r="D350" s="56"/>
      <c r="E350" s="56"/>
      <c r="F350" s="56"/>
      <c r="G350" s="57"/>
    </row>
    <row r="351" spans="2:7" ht="35.15" customHeight="1" x14ac:dyDescent="0.35">
      <c r="B351" s="56"/>
      <c r="C351" s="56"/>
      <c r="D351" s="56"/>
      <c r="E351" s="56"/>
      <c r="F351" s="56"/>
      <c r="G351" s="57"/>
    </row>
    <row r="352" spans="2:7" ht="35.15" customHeight="1" x14ac:dyDescent="0.35">
      <c r="B352" s="56"/>
      <c r="C352" s="56"/>
      <c r="D352" s="56"/>
      <c r="E352" s="56"/>
      <c r="F352" s="56"/>
      <c r="G352" s="57"/>
    </row>
    <row r="353" spans="2:7" ht="35.15" customHeight="1" x14ac:dyDescent="0.35">
      <c r="B353" s="56"/>
      <c r="C353" s="56"/>
      <c r="D353" s="56"/>
      <c r="E353" s="56"/>
      <c r="F353" s="56"/>
      <c r="G353" s="57"/>
    </row>
    <row r="354" spans="2:7" ht="35.15" customHeight="1" x14ac:dyDescent="0.35">
      <c r="B354" s="56"/>
      <c r="C354" s="56"/>
      <c r="D354" s="56"/>
      <c r="E354" s="56"/>
      <c r="F354" s="56"/>
      <c r="G354" s="57"/>
    </row>
    <row r="355" spans="2:7" ht="35.15" customHeight="1" x14ac:dyDescent="0.35">
      <c r="B355" s="56"/>
      <c r="C355" s="56"/>
      <c r="D355" s="56"/>
      <c r="E355" s="56"/>
      <c r="F355" s="56"/>
      <c r="G355" s="57"/>
    </row>
    <row r="356" spans="2:7" ht="35.15" customHeight="1" x14ac:dyDescent="0.35">
      <c r="B356" s="56"/>
      <c r="C356" s="56"/>
      <c r="D356" s="56"/>
      <c r="E356" s="56"/>
      <c r="F356" s="56"/>
      <c r="G356" s="57"/>
    </row>
    <row r="357" spans="2:7" ht="35.15" customHeight="1" x14ac:dyDescent="0.35">
      <c r="B357" s="56"/>
      <c r="C357" s="56"/>
      <c r="D357" s="56"/>
      <c r="E357" s="56"/>
      <c r="F357" s="56"/>
      <c r="G357" s="57"/>
    </row>
    <row r="358" spans="2:7" ht="35.15" customHeight="1" x14ac:dyDescent="0.35">
      <c r="B358" s="56"/>
      <c r="C358" s="56"/>
      <c r="D358" s="56"/>
      <c r="E358" s="56"/>
      <c r="F358" s="56"/>
      <c r="G358" s="57"/>
    </row>
    <row r="359" spans="2:7" ht="35.15" customHeight="1" x14ac:dyDescent="0.35">
      <c r="B359" s="56"/>
      <c r="C359" s="56"/>
      <c r="D359" s="56"/>
      <c r="E359" s="56"/>
      <c r="F359" s="56"/>
      <c r="G359" s="57"/>
    </row>
    <row r="360" spans="2:7" ht="35.15" customHeight="1" x14ac:dyDescent="0.35">
      <c r="B360" s="56"/>
      <c r="C360" s="56"/>
      <c r="D360" s="56"/>
      <c r="E360" s="56"/>
      <c r="F360" s="56"/>
      <c r="G360" s="57"/>
    </row>
    <row r="361" spans="2:7" ht="35.15" customHeight="1" x14ac:dyDescent="0.35">
      <c r="B361" s="56"/>
      <c r="C361" s="56"/>
      <c r="D361" s="56"/>
      <c r="E361" s="56"/>
      <c r="F361" s="56"/>
      <c r="G361" s="57"/>
    </row>
    <row r="362" spans="2:7" ht="35.15" customHeight="1" x14ac:dyDescent="0.35">
      <c r="B362" s="56"/>
      <c r="C362" s="56"/>
      <c r="D362" s="56"/>
      <c r="E362" s="56"/>
      <c r="F362" s="56"/>
      <c r="G362" s="57"/>
    </row>
    <row r="363" spans="2:7" ht="35.15" customHeight="1" x14ac:dyDescent="0.35">
      <c r="B363" s="56"/>
      <c r="C363" s="56"/>
      <c r="D363" s="56"/>
      <c r="E363" s="56"/>
      <c r="F363" s="56"/>
      <c r="G363" s="57"/>
    </row>
    <row r="364" spans="2:7" ht="35.15" customHeight="1" x14ac:dyDescent="0.35">
      <c r="B364" s="56"/>
      <c r="C364" s="56"/>
      <c r="D364" s="56"/>
      <c r="E364" s="56"/>
      <c r="F364" s="56"/>
      <c r="G364" s="57"/>
    </row>
    <row r="365" spans="2:7" ht="35.15" customHeight="1" x14ac:dyDescent="0.35">
      <c r="B365" s="56"/>
      <c r="C365" s="56"/>
      <c r="D365" s="56"/>
      <c r="E365" s="56"/>
      <c r="F365" s="56"/>
      <c r="G365" s="57"/>
    </row>
    <row r="366" spans="2:7" ht="35.15" customHeight="1" x14ac:dyDescent="0.35">
      <c r="B366" s="56"/>
      <c r="C366" s="56"/>
      <c r="D366" s="56"/>
      <c r="E366" s="56"/>
      <c r="F366" s="56"/>
      <c r="G366" s="57"/>
    </row>
    <row r="367" spans="2:7" ht="35.15" customHeight="1" x14ac:dyDescent="0.35">
      <c r="B367" s="56"/>
      <c r="C367" s="56"/>
      <c r="D367" s="56"/>
      <c r="E367" s="56"/>
      <c r="F367" s="56"/>
      <c r="G367" s="57"/>
    </row>
    <row r="368" spans="2:7" ht="35.15" customHeight="1" x14ac:dyDescent="0.35">
      <c r="B368" s="56"/>
      <c r="C368" s="56"/>
      <c r="D368" s="56"/>
      <c r="E368" s="56"/>
      <c r="F368" s="56"/>
      <c r="G368" s="57"/>
    </row>
    <row r="369" spans="2:7" ht="35.15" customHeight="1" x14ac:dyDescent="0.35">
      <c r="B369" s="56"/>
      <c r="C369" s="56"/>
      <c r="D369" s="56"/>
      <c r="E369" s="56"/>
      <c r="F369" s="56"/>
      <c r="G369" s="57"/>
    </row>
    <row r="370" spans="2:7" ht="35.15" customHeight="1" x14ac:dyDescent="0.35">
      <c r="B370" s="56"/>
      <c r="C370" s="56"/>
      <c r="D370" s="56"/>
      <c r="E370" s="56"/>
      <c r="F370" s="56"/>
      <c r="G370" s="57"/>
    </row>
    <row r="371" spans="2:7" ht="35.15" customHeight="1" x14ac:dyDescent="0.35">
      <c r="B371" s="56"/>
      <c r="C371" s="56"/>
      <c r="D371" s="56"/>
      <c r="E371" s="56"/>
      <c r="F371" s="56"/>
      <c r="G371" s="57"/>
    </row>
    <row r="372" spans="2:7" ht="35.15" customHeight="1" x14ac:dyDescent="0.35">
      <c r="B372" s="56"/>
      <c r="C372" s="56"/>
      <c r="D372" s="56"/>
      <c r="E372" s="56"/>
      <c r="F372" s="56"/>
      <c r="G372" s="57"/>
    </row>
    <row r="373" spans="2:7" ht="35.15" customHeight="1" x14ac:dyDescent="0.35">
      <c r="B373" s="56"/>
      <c r="C373" s="56"/>
      <c r="D373" s="56"/>
      <c r="E373" s="56"/>
      <c r="F373" s="56"/>
      <c r="G373" s="57"/>
    </row>
    <row r="374" spans="2:7" ht="35.15" customHeight="1" x14ac:dyDescent="0.35">
      <c r="B374" s="56"/>
      <c r="C374" s="56"/>
      <c r="D374" s="56"/>
      <c r="E374" s="56"/>
      <c r="F374" s="56"/>
      <c r="G374" s="57"/>
    </row>
    <row r="375" spans="2:7" ht="35.15" customHeight="1" x14ac:dyDescent="0.35">
      <c r="B375" s="56"/>
      <c r="C375" s="56"/>
      <c r="D375" s="56"/>
      <c r="E375" s="56"/>
      <c r="F375" s="56"/>
      <c r="G375" s="57"/>
    </row>
    <row r="376" spans="2:7" ht="35.15" customHeight="1" x14ac:dyDescent="0.35">
      <c r="B376" s="56"/>
      <c r="C376" s="56"/>
      <c r="D376" s="56"/>
      <c r="E376" s="56"/>
      <c r="F376" s="56"/>
      <c r="G376" s="57"/>
    </row>
    <row r="377" spans="2:7" ht="35.15" customHeight="1" x14ac:dyDescent="0.35">
      <c r="B377" s="56"/>
      <c r="C377" s="56"/>
      <c r="D377" s="56"/>
      <c r="E377" s="56"/>
      <c r="F377" s="56"/>
      <c r="G377" s="57"/>
    </row>
    <row r="378" spans="2:7" ht="35.15" customHeight="1" x14ac:dyDescent="0.35">
      <c r="B378" s="56"/>
      <c r="C378" s="56"/>
      <c r="D378" s="56"/>
      <c r="E378" s="56"/>
      <c r="F378" s="56"/>
      <c r="G378" s="57"/>
    </row>
    <row r="379" spans="2:7" ht="35.15" customHeight="1" x14ac:dyDescent="0.35">
      <c r="B379" s="56"/>
      <c r="C379" s="56"/>
      <c r="D379" s="56"/>
      <c r="E379" s="56"/>
      <c r="F379" s="56"/>
      <c r="G379" s="57"/>
    </row>
    <row r="380" spans="2:7" ht="35.15" customHeight="1" x14ac:dyDescent="0.35">
      <c r="B380" s="56"/>
      <c r="C380" s="56"/>
      <c r="D380" s="56"/>
      <c r="E380" s="56"/>
      <c r="F380" s="56"/>
      <c r="G380" s="57"/>
    </row>
    <row r="381" spans="2:7" ht="35.15" customHeight="1" x14ac:dyDescent="0.35">
      <c r="B381" s="56"/>
      <c r="C381" s="56"/>
      <c r="D381" s="56"/>
      <c r="E381" s="56"/>
      <c r="F381" s="56"/>
      <c r="G381" s="57"/>
    </row>
    <row r="382" spans="2:7" ht="35.15" customHeight="1" x14ac:dyDescent="0.35">
      <c r="B382" s="56"/>
      <c r="C382" s="56"/>
      <c r="D382" s="56"/>
      <c r="E382" s="56"/>
      <c r="F382" s="56"/>
      <c r="G382" s="57"/>
    </row>
    <row r="383" spans="2:7" ht="35.15" customHeight="1" x14ac:dyDescent="0.35">
      <c r="B383" s="56"/>
      <c r="C383" s="56"/>
      <c r="D383" s="56"/>
      <c r="E383" s="56"/>
      <c r="F383" s="56"/>
      <c r="G383" s="57"/>
    </row>
    <row r="384" spans="2:7" ht="35.15" customHeight="1" x14ac:dyDescent="0.35">
      <c r="B384" s="56"/>
      <c r="C384" s="56"/>
      <c r="D384" s="56"/>
      <c r="E384" s="56"/>
      <c r="F384" s="56"/>
      <c r="G384" s="57"/>
    </row>
    <row r="385" spans="2:7" ht="35.15" customHeight="1" x14ac:dyDescent="0.35">
      <c r="B385" s="56"/>
      <c r="C385" s="56"/>
      <c r="D385" s="56"/>
      <c r="E385" s="56"/>
      <c r="F385" s="56"/>
      <c r="G385" s="57"/>
    </row>
    <row r="386" spans="2:7" ht="35.15" customHeight="1" x14ac:dyDescent="0.35">
      <c r="B386" s="56"/>
      <c r="C386" s="56"/>
      <c r="D386" s="56"/>
      <c r="E386" s="56"/>
      <c r="F386" s="56"/>
      <c r="G386" s="57"/>
    </row>
    <row r="387" spans="2:7" ht="35.15" customHeight="1" x14ac:dyDescent="0.35">
      <c r="B387" s="56"/>
      <c r="C387" s="56"/>
      <c r="D387" s="56"/>
      <c r="E387" s="56"/>
      <c r="F387" s="56"/>
      <c r="G387" s="57"/>
    </row>
    <row r="388" spans="2:7" ht="35.15" customHeight="1" x14ac:dyDescent="0.35">
      <c r="B388" s="56"/>
      <c r="C388" s="56"/>
      <c r="D388" s="56"/>
      <c r="E388" s="56"/>
      <c r="F388" s="56"/>
      <c r="G388" s="57"/>
    </row>
    <row r="389" spans="2:7" ht="35.15" customHeight="1" x14ac:dyDescent="0.35">
      <c r="B389" s="56"/>
      <c r="C389" s="56"/>
      <c r="D389" s="56"/>
      <c r="E389" s="56"/>
      <c r="F389" s="56"/>
      <c r="G389" s="57"/>
    </row>
    <row r="390" spans="2:7" ht="35.15" customHeight="1" x14ac:dyDescent="0.35">
      <c r="B390" s="56"/>
      <c r="C390" s="56"/>
      <c r="D390" s="56"/>
      <c r="E390" s="56"/>
      <c r="F390" s="56"/>
      <c r="G390" s="57"/>
    </row>
    <row r="391" spans="2:7" ht="35.15" customHeight="1" x14ac:dyDescent="0.35">
      <c r="B391" s="56"/>
      <c r="C391" s="56"/>
      <c r="D391" s="56"/>
      <c r="E391" s="56"/>
      <c r="F391" s="56"/>
      <c r="G391" s="57"/>
    </row>
    <row r="392" spans="2:7" ht="35.15" customHeight="1" x14ac:dyDescent="0.35">
      <c r="B392" s="56"/>
      <c r="C392" s="56"/>
      <c r="D392" s="56"/>
      <c r="E392" s="56"/>
      <c r="F392" s="56"/>
      <c r="G392" s="57"/>
    </row>
    <row r="393" spans="2:7" ht="35.15" customHeight="1" x14ac:dyDescent="0.35">
      <c r="B393" s="56"/>
      <c r="C393" s="56"/>
      <c r="D393" s="56"/>
      <c r="E393" s="56"/>
      <c r="F393" s="56"/>
      <c r="G393" s="57"/>
    </row>
    <row r="394" spans="2:7" ht="35.15" customHeight="1" x14ac:dyDescent="0.35">
      <c r="B394" s="56"/>
      <c r="C394" s="56"/>
      <c r="D394" s="56"/>
      <c r="E394" s="56"/>
      <c r="F394" s="56"/>
      <c r="G394" s="57"/>
    </row>
    <row r="395" spans="2:7" ht="35.15" customHeight="1" x14ac:dyDescent="0.35">
      <c r="B395" s="56"/>
      <c r="C395" s="56"/>
      <c r="D395" s="56"/>
      <c r="E395" s="56"/>
      <c r="F395" s="56"/>
      <c r="G395" s="57"/>
    </row>
    <row r="396" spans="2:7" ht="35.15" customHeight="1" x14ac:dyDescent="0.35">
      <c r="B396" s="56"/>
      <c r="C396" s="56"/>
      <c r="D396" s="56"/>
      <c r="E396" s="56"/>
      <c r="F396" s="56"/>
      <c r="G396" s="57"/>
    </row>
    <row r="397" spans="2:7" ht="35.15" customHeight="1" x14ac:dyDescent="0.35">
      <c r="B397" s="56"/>
      <c r="C397" s="56"/>
      <c r="D397" s="56"/>
      <c r="E397" s="56"/>
      <c r="F397" s="56"/>
      <c r="G397" s="57"/>
    </row>
    <row r="398" spans="2:7" ht="35.15" customHeight="1" x14ac:dyDescent="0.35">
      <c r="B398" s="56"/>
      <c r="C398" s="56"/>
      <c r="D398" s="56"/>
      <c r="E398" s="56"/>
      <c r="F398" s="56"/>
      <c r="G398" s="57"/>
    </row>
    <row r="399" spans="2:7" ht="35.15" customHeight="1" x14ac:dyDescent="0.35">
      <c r="B399" s="56"/>
      <c r="C399" s="56"/>
      <c r="D399" s="56"/>
      <c r="E399" s="56"/>
      <c r="F399" s="56"/>
      <c r="G399" s="57"/>
    </row>
    <row r="400" spans="2:7" ht="35.15" customHeight="1" x14ac:dyDescent="0.35">
      <c r="B400" s="56"/>
      <c r="C400" s="56"/>
      <c r="D400" s="56"/>
      <c r="E400" s="56"/>
      <c r="F400" s="56"/>
      <c r="G400" s="57"/>
    </row>
    <row r="401" spans="2:7" ht="35.15" customHeight="1" x14ac:dyDescent="0.35">
      <c r="B401" s="56"/>
      <c r="C401" s="56"/>
      <c r="D401" s="56"/>
      <c r="E401" s="56"/>
      <c r="F401" s="56"/>
      <c r="G401" s="57"/>
    </row>
    <row r="402" spans="2:7" ht="35.15" customHeight="1" x14ac:dyDescent="0.35">
      <c r="B402" s="56"/>
      <c r="C402" s="56"/>
      <c r="D402" s="56"/>
      <c r="E402" s="56"/>
      <c r="F402" s="56"/>
      <c r="G402" s="57"/>
    </row>
  </sheetData>
  <mergeCells count="5">
    <mergeCell ref="B2:G2"/>
    <mergeCell ref="B3:G3"/>
    <mergeCell ref="E19:G19"/>
    <mergeCell ref="B16:G16"/>
    <mergeCell ref="B4:G4"/>
  </mergeCells>
  <pageMargins left="0.7" right="0.7" top="0.75" bottom="0.75" header="0.3" footer="0.3"/>
  <pageSetup paperSize="9" scale="87"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topLeftCell="A5" zoomScale="90" workbookViewId="0">
      <selection activeCell="D11" sqref="D11:D86"/>
    </sheetView>
  </sheetViews>
  <sheetFormatPr baseColWidth="10" defaultColWidth="11" defaultRowHeight="14.5" x14ac:dyDescent="0.35"/>
  <cols>
    <col min="1" max="1" width="14.54296875" customWidth="1"/>
    <col min="2" max="2" width="31.1796875" customWidth="1"/>
    <col min="6" max="6" width="17" customWidth="1"/>
    <col min="180" max="180" width="31.1796875" customWidth="1"/>
    <col min="185" max="185" width="33.81640625" customWidth="1"/>
    <col min="436" max="436" width="31.1796875" customWidth="1"/>
    <col min="441" max="441" width="33.81640625" customWidth="1"/>
    <col min="692" max="692" width="31.1796875" customWidth="1"/>
    <col min="697" max="697" width="33.81640625" customWidth="1"/>
    <col min="948" max="948" width="31.1796875" customWidth="1"/>
    <col min="953" max="953" width="33.81640625" customWidth="1"/>
    <col min="1204" max="1204" width="31.1796875" customWidth="1"/>
    <col min="1209" max="1209" width="33.81640625" customWidth="1"/>
    <col min="1460" max="1460" width="31.1796875" customWidth="1"/>
    <col min="1465" max="1465" width="33.81640625" customWidth="1"/>
    <col min="1716" max="1716" width="31.1796875" customWidth="1"/>
    <col min="1721" max="1721" width="33.81640625" customWidth="1"/>
    <col min="1972" max="1972" width="31.1796875" customWidth="1"/>
    <col min="1977" max="1977" width="33.81640625" customWidth="1"/>
    <col min="2228" max="2228" width="31.1796875" customWidth="1"/>
    <col min="2233" max="2233" width="33.81640625" customWidth="1"/>
    <col min="2484" max="2484" width="31.1796875" customWidth="1"/>
    <col min="2489" max="2489" width="33.81640625" customWidth="1"/>
    <col min="2740" max="2740" width="31.1796875" customWidth="1"/>
    <col min="2745" max="2745" width="33.81640625" customWidth="1"/>
    <col min="2996" max="2996" width="31.1796875" customWidth="1"/>
    <col min="3001" max="3001" width="33.81640625" customWidth="1"/>
    <col min="3252" max="3252" width="31.1796875" customWidth="1"/>
    <col min="3257" max="3257" width="33.81640625" customWidth="1"/>
    <col min="3508" max="3508" width="31.1796875" customWidth="1"/>
    <col min="3513" max="3513" width="33.81640625" customWidth="1"/>
    <col min="3764" max="3764" width="31.1796875" customWidth="1"/>
    <col min="3769" max="3769" width="33.81640625" customWidth="1"/>
    <col min="4020" max="4020" width="31.1796875" customWidth="1"/>
    <col min="4025" max="4025" width="33.81640625" customWidth="1"/>
    <col min="4276" max="4276" width="31.1796875" customWidth="1"/>
    <col min="4281" max="4281" width="33.81640625" customWidth="1"/>
    <col min="4532" max="4532" width="31.1796875" customWidth="1"/>
    <col min="4537" max="4537" width="33.81640625" customWidth="1"/>
    <col min="4788" max="4788" width="31.1796875" customWidth="1"/>
    <col min="4793" max="4793" width="33.81640625" customWidth="1"/>
    <col min="5044" max="5044" width="31.1796875" customWidth="1"/>
    <col min="5049" max="5049" width="33.81640625" customWidth="1"/>
    <col min="5300" max="5300" width="31.1796875" customWidth="1"/>
    <col min="5305" max="5305" width="33.81640625" customWidth="1"/>
    <col min="5556" max="5556" width="31.1796875" customWidth="1"/>
    <col min="5561" max="5561" width="33.81640625" customWidth="1"/>
    <col min="5812" max="5812" width="31.1796875" customWidth="1"/>
    <col min="5817" max="5817" width="33.81640625" customWidth="1"/>
    <col min="6068" max="6068" width="31.1796875" customWidth="1"/>
    <col min="6073" max="6073" width="33.81640625" customWidth="1"/>
    <col min="6324" max="6324" width="31.1796875" customWidth="1"/>
    <col min="6329" max="6329" width="33.81640625" customWidth="1"/>
    <col min="6580" max="6580" width="31.1796875" customWidth="1"/>
    <col min="6585" max="6585" width="33.81640625" customWidth="1"/>
    <col min="6836" max="6836" width="31.1796875" customWidth="1"/>
    <col min="6841" max="6841" width="33.81640625" customWidth="1"/>
    <col min="7092" max="7092" width="31.1796875" customWidth="1"/>
    <col min="7097" max="7097" width="33.81640625" customWidth="1"/>
    <col min="7348" max="7348" width="31.1796875" customWidth="1"/>
    <col min="7353" max="7353" width="33.81640625" customWidth="1"/>
    <col min="7604" max="7604" width="31.1796875" customWidth="1"/>
    <col min="7609" max="7609" width="33.81640625" customWidth="1"/>
    <col min="7860" max="7860" width="31.1796875" customWidth="1"/>
    <col min="7865" max="7865" width="33.81640625" customWidth="1"/>
    <col min="8116" max="8116" width="31.1796875" customWidth="1"/>
    <col min="8121" max="8121" width="33.81640625" customWidth="1"/>
    <col min="8372" max="8372" width="31.1796875" customWidth="1"/>
    <col min="8377" max="8377" width="33.81640625" customWidth="1"/>
    <col min="8628" max="8628" width="31.1796875" customWidth="1"/>
    <col min="8633" max="8633" width="33.81640625" customWidth="1"/>
    <col min="8884" max="8884" width="31.1796875" customWidth="1"/>
    <col min="8889" max="8889" width="33.81640625" customWidth="1"/>
    <col min="9140" max="9140" width="31.1796875" customWidth="1"/>
    <col min="9145" max="9145" width="33.81640625" customWidth="1"/>
    <col min="9396" max="9396" width="31.1796875" customWidth="1"/>
    <col min="9401" max="9401" width="33.81640625" customWidth="1"/>
    <col min="9652" max="9652" width="31.1796875" customWidth="1"/>
    <col min="9657" max="9657" width="33.81640625" customWidth="1"/>
    <col min="9908" max="9908" width="31.1796875" customWidth="1"/>
    <col min="9913" max="9913" width="33.81640625" customWidth="1"/>
    <col min="10164" max="10164" width="31.1796875" customWidth="1"/>
    <col min="10169" max="10169" width="33.81640625" customWidth="1"/>
    <col min="10420" max="10420" width="31.1796875" customWidth="1"/>
    <col min="10425" max="10425" width="33.81640625" customWidth="1"/>
    <col min="10676" max="10676" width="31.1796875" customWidth="1"/>
    <col min="10681" max="10681" width="33.81640625" customWidth="1"/>
    <col min="10932" max="10932" width="31.1796875" customWidth="1"/>
    <col min="10937" max="10937" width="33.81640625" customWidth="1"/>
    <col min="11188" max="11188" width="31.1796875" customWidth="1"/>
    <col min="11193" max="11193" width="33.81640625" customWidth="1"/>
    <col min="11444" max="11444" width="31.1796875" customWidth="1"/>
    <col min="11449" max="11449" width="33.81640625" customWidth="1"/>
    <col min="11700" max="11700" width="31.1796875" customWidth="1"/>
    <col min="11705" max="11705" width="33.81640625" customWidth="1"/>
    <col min="11956" max="11956" width="31.1796875" customWidth="1"/>
    <col min="11961" max="11961" width="33.81640625" customWidth="1"/>
    <col min="12212" max="12212" width="31.1796875" customWidth="1"/>
    <col min="12217" max="12217" width="33.81640625" customWidth="1"/>
    <col min="12468" max="12468" width="31.1796875" customWidth="1"/>
    <col min="12473" max="12473" width="33.81640625" customWidth="1"/>
    <col min="12724" max="12724" width="31.1796875" customWidth="1"/>
    <col min="12729" max="12729" width="33.81640625" customWidth="1"/>
    <col min="12980" max="12980" width="31.1796875" customWidth="1"/>
    <col min="12985" max="12985" width="33.81640625" customWidth="1"/>
    <col min="13236" max="13236" width="31.1796875" customWidth="1"/>
    <col min="13241" max="13241" width="33.81640625" customWidth="1"/>
    <col min="13492" max="13492" width="31.1796875" customWidth="1"/>
    <col min="13497" max="13497" width="33.81640625" customWidth="1"/>
    <col min="13748" max="13748" width="31.1796875" customWidth="1"/>
    <col min="13753" max="13753" width="33.81640625" customWidth="1"/>
    <col min="14004" max="14004" width="31.1796875" customWidth="1"/>
    <col min="14009" max="14009" width="33.81640625" customWidth="1"/>
    <col min="14260" max="14260" width="31.1796875" customWidth="1"/>
    <col min="14265" max="14265" width="33.81640625" customWidth="1"/>
    <col min="14516" max="14516" width="31.1796875" customWidth="1"/>
    <col min="14521" max="14521" width="33.81640625" customWidth="1"/>
    <col min="14772" max="14772" width="31.1796875" customWidth="1"/>
    <col min="14777" max="14777" width="33.81640625" customWidth="1"/>
    <col min="15028" max="15028" width="31.1796875" customWidth="1"/>
    <col min="15033" max="15033" width="33.81640625" customWidth="1"/>
    <col min="15284" max="15284" width="31.1796875" customWidth="1"/>
    <col min="15289" max="15289" width="33.81640625" customWidth="1"/>
    <col min="15540" max="15540" width="31.1796875" customWidth="1"/>
    <col min="15545" max="15545" width="33.81640625" customWidth="1"/>
    <col min="15796" max="15796" width="31.1796875" customWidth="1"/>
    <col min="15801" max="15801" width="33.81640625" customWidth="1"/>
    <col min="16052" max="16052" width="31.1796875" customWidth="1"/>
    <col min="16057" max="16057" width="33.81640625" customWidth="1"/>
  </cols>
  <sheetData>
    <row r="1" spans="1:10" s="11" customFormat="1" ht="15" thickBot="1" x14ac:dyDescent="0.4"/>
    <row r="2" spans="1:10" ht="22.75" customHeight="1" thickBot="1" x14ac:dyDescent="0.4">
      <c r="A2" s="264" t="s">
        <v>31</v>
      </c>
      <c r="B2" s="265"/>
      <c r="C2" s="265"/>
      <c r="D2" s="265"/>
      <c r="E2" s="265"/>
      <c r="F2" s="266"/>
    </row>
    <row r="3" spans="1:10" ht="131.25" customHeight="1" thickBot="1" x14ac:dyDescent="0.4">
      <c r="A3" s="267" t="s">
        <v>186</v>
      </c>
      <c r="B3" s="268"/>
      <c r="C3" s="268"/>
      <c r="D3" s="268"/>
      <c r="E3" s="268"/>
      <c r="F3" s="268"/>
    </row>
    <row r="4" spans="1:10" ht="102.65" customHeight="1" thickBot="1" x14ac:dyDescent="0.4">
      <c r="A4" s="269" t="s">
        <v>32</v>
      </c>
      <c r="B4" s="270"/>
      <c r="C4" s="270"/>
      <c r="D4" s="270"/>
      <c r="E4" s="270"/>
      <c r="F4" s="271"/>
    </row>
    <row r="5" spans="1:10" ht="48.75" customHeight="1" thickBot="1" x14ac:dyDescent="0.4">
      <c r="A5" s="59" t="s">
        <v>33</v>
      </c>
      <c r="B5" s="60" t="s">
        <v>34</v>
      </c>
      <c r="C5" s="61" t="s">
        <v>35</v>
      </c>
      <c r="D5" s="62" t="s">
        <v>36</v>
      </c>
      <c r="E5" s="60" t="s">
        <v>37</v>
      </c>
      <c r="F5" s="61" t="s">
        <v>38</v>
      </c>
    </row>
    <row r="6" spans="1:10" ht="30.75" customHeight="1" x14ac:dyDescent="0.35">
      <c r="A6" s="172" t="s">
        <v>39</v>
      </c>
      <c r="B6" s="275" t="s">
        <v>40</v>
      </c>
      <c r="C6" s="180" t="s">
        <v>13</v>
      </c>
      <c r="D6" s="113"/>
      <c r="E6" s="64">
        <f t="shared" ref="E6:E15" si="0">D6*0.2</f>
        <v>0</v>
      </c>
      <c r="F6" s="65">
        <f t="shared" ref="F6:F15" si="1">D6+E6</f>
        <v>0</v>
      </c>
    </row>
    <row r="7" spans="1:10" x14ac:dyDescent="0.35">
      <c r="A7" s="173" t="s">
        <v>41</v>
      </c>
      <c r="B7" s="273"/>
      <c r="C7" s="169" t="s">
        <v>16</v>
      </c>
      <c r="D7" s="113"/>
      <c r="E7" s="66">
        <f t="shared" si="0"/>
        <v>0</v>
      </c>
      <c r="F7" s="67">
        <f t="shared" si="1"/>
        <v>0</v>
      </c>
    </row>
    <row r="8" spans="1:10" ht="26.25" customHeight="1" x14ac:dyDescent="0.35">
      <c r="A8" s="174" t="s">
        <v>42</v>
      </c>
      <c r="B8" s="274"/>
      <c r="C8" s="170" t="s">
        <v>26</v>
      </c>
      <c r="D8" s="113"/>
      <c r="E8" s="68">
        <f t="shared" si="0"/>
        <v>0</v>
      </c>
      <c r="F8" s="69">
        <f t="shared" si="1"/>
        <v>0</v>
      </c>
    </row>
    <row r="9" spans="1:10" x14ac:dyDescent="0.35">
      <c r="A9" s="179" t="s">
        <v>39</v>
      </c>
      <c r="B9" s="272" t="s">
        <v>43</v>
      </c>
      <c r="C9" s="171" t="s">
        <v>29</v>
      </c>
      <c r="D9" s="113"/>
      <c r="E9" s="70">
        <f>D9*0.2</f>
        <v>0</v>
      </c>
      <c r="F9" s="71">
        <f>D9+E9</f>
        <v>0</v>
      </c>
    </row>
    <row r="10" spans="1:10" x14ac:dyDescent="0.35">
      <c r="A10" s="173" t="s">
        <v>41</v>
      </c>
      <c r="B10" s="273"/>
      <c r="C10" s="169" t="s">
        <v>44</v>
      </c>
      <c r="D10" s="113"/>
      <c r="E10" s="66">
        <f>D10*0.2</f>
        <v>0</v>
      </c>
      <c r="F10" s="67">
        <f>D10+E10</f>
        <v>0</v>
      </c>
    </row>
    <row r="11" spans="1:10" ht="15" thickBot="1" x14ac:dyDescent="0.4">
      <c r="A11" s="174" t="s">
        <v>42</v>
      </c>
      <c r="B11" s="274"/>
      <c r="C11" s="170" t="s">
        <v>45</v>
      </c>
      <c r="D11" s="113"/>
      <c r="E11" s="68">
        <f>D11*0.2</f>
        <v>0</v>
      </c>
      <c r="F11" s="69">
        <f>D11+E11</f>
        <v>0</v>
      </c>
      <c r="J11" s="110"/>
    </row>
    <row r="12" spans="1:10" x14ac:dyDescent="0.35">
      <c r="A12" s="179" t="s">
        <v>39</v>
      </c>
      <c r="B12" s="272" t="s">
        <v>46</v>
      </c>
      <c r="C12" s="171" t="s">
        <v>47</v>
      </c>
      <c r="D12" s="113"/>
      <c r="E12" s="70">
        <f t="shared" si="0"/>
        <v>0</v>
      </c>
      <c r="F12" s="71">
        <f t="shared" si="1"/>
        <v>0</v>
      </c>
    </row>
    <row r="13" spans="1:10" x14ac:dyDescent="0.35">
      <c r="A13" s="173" t="s">
        <v>41</v>
      </c>
      <c r="B13" s="273"/>
      <c r="C13" s="169" t="s">
        <v>48</v>
      </c>
      <c r="D13" s="113"/>
      <c r="E13" s="66">
        <f t="shared" si="0"/>
        <v>0</v>
      </c>
      <c r="F13" s="67">
        <f t="shared" si="1"/>
        <v>0</v>
      </c>
    </row>
    <row r="14" spans="1:10" x14ac:dyDescent="0.35">
      <c r="A14" s="173" t="s">
        <v>42</v>
      </c>
      <c r="B14" s="273"/>
      <c r="C14" s="169" t="s">
        <v>49</v>
      </c>
      <c r="D14" s="113"/>
      <c r="E14" s="66">
        <f t="shared" si="0"/>
        <v>0</v>
      </c>
      <c r="F14" s="67">
        <f t="shared" si="1"/>
        <v>0</v>
      </c>
    </row>
    <row r="15" spans="1:10" x14ac:dyDescent="0.35">
      <c r="A15" s="174" t="s">
        <v>50</v>
      </c>
      <c r="B15" s="274"/>
      <c r="C15" s="170" t="s">
        <v>51</v>
      </c>
      <c r="D15" s="113"/>
      <c r="E15" s="68">
        <f t="shared" si="0"/>
        <v>0</v>
      </c>
      <c r="F15" s="69">
        <f t="shared" si="1"/>
        <v>0</v>
      </c>
    </row>
    <row r="16" spans="1:10" x14ac:dyDescent="0.35">
      <c r="A16" s="179" t="s">
        <v>39</v>
      </c>
      <c r="B16" s="272" t="s">
        <v>52</v>
      </c>
      <c r="C16" s="171" t="s">
        <v>53</v>
      </c>
      <c r="D16" s="113"/>
      <c r="E16" s="70">
        <f t="shared" ref="E16:E78" si="2">D16*0.2</f>
        <v>0</v>
      </c>
      <c r="F16" s="71">
        <f t="shared" ref="F16:F78" si="3">D16+E16</f>
        <v>0</v>
      </c>
    </row>
    <row r="17" spans="1:6" x14ac:dyDescent="0.35">
      <c r="A17" s="173" t="s">
        <v>41</v>
      </c>
      <c r="B17" s="273"/>
      <c r="C17" s="169" t="s">
        <v>54</v>
      </c>
      <c r="D17" s="113"/>
      <c r="E17" s="66">
        <f t="shared" si="2"/>
        <v>0</v>
      </c>
      <c r="F17" s="67">
        <f t="shared" si="3"/>
        <v>0</v>
      </c>
    </row>
    <row r="18" spans="1:6" x14ac:dyDescent="0.35">
      <c r="A18" s="174" t="s">
        <v>42</v>
      </c>
      <c r="B18" s="274"/>
      <c r="C18" s="170" t="s">
        <v>55</v>
      </c>
      <c r="D18" s="113"/>
      <c r="E18" s="68">
        <f t="shared" si="2"/>
        <v>0</v>
      </c>
      <c r="F18" s="69">
        <f t="shared" si="3"/>
        <v>0</v>
      </c>
    </row>
    <row r="19" spans="1:6" x14ac:dyDescent="0.35">
      <c r="A19" s="179" t="s">
        <v>39</v>
      </c>
      <c r="B19" s="272" t="s">
        <v>56</v>
      </c>
      <c r="C19" s="171" t="s">
        <v>57</v>
      </c>
      <c r="D19" s="113"/>
      <c r="E19" s="70">
        <f t="shared" si="2"/>
        <v>0</v>
      </c>
      <c r="F19" s="71">
        <f t="shared" si="3"/>
        <v>0</v>
      </c>
    </row>
    <row r="20" spans="1:6" x14ac:dyDescent="0.35">
      <c r="A20" s="173" t="s">
        <v>41</v>
      </c>
      <c r="B20" s="273"/>
      <c r="C20" s="169" t="s">
        <v>58</v>
      </c>
      <c r="D20" s="113"/>
      <c r="E20" s="66">
        <f t="shared" si="2"/>
        <v>0</v>
      </c>
      <c r="F20" s="67">
        <f t="shared" si="3"/>
        <v>0</v>
      </c>
    </row>
    <row r="21" spans="1:6" x14ac:dyDescent="0.35">
      <c r="A21" s="174" t="s">
        <v>42</v>
      </c>
      <c r="B21" s="274"/>
      <c r="C21" s="170" t="s">
        <v>59</v>
      </c>
      <c r="D21" s="113"/>
      <c r="E21" s="68">
        <f t="shared" si="2"/>
        <v>0</v>
      </c>
      <c r="F21" s="69">
        <f t="shared" si="3"/>
        <v>0</v>
      </c>
    </row>
    <row r="22" spans="1:6" x14ac:dyDescent="0.35">
      <c r="A22" s="179" t="s">
        <v>39</v>
      </c>
      <c r="B22" s="272" t="s">
        <v>60</v>
      </c>
      <c r="C22" s="171" t="s">
        <v>61</v>
      </c>
      <c r="D22" s="113"/>
      <c r="E22" s="70">
        <f t="shared" si="2"/>
        <v>0</v>
      </c>
      <c r="F22" s="71">
        <f t="shared" si="3"/>
        <v>0</v>
      </c>
    </row>
    <row r="23" spans="1:6" x14ac:dyDescent="0.35">
      <c r="A23" s="173" t="s">
        <v>41</v>
      </c>
      <c r="B23" s="273"/>
      <c r="C23" s="169" t="s">
        <v>62</v>
      </c>
      <c r="D23" s="113"/>
      <c r="E23" s="66">
        <f t="shared" si="2"/>
        <v>0</v>
      </c>
      <c r="F23" s="67">
        <f t="shared" si="3"/>
        <v>0</v>
      </c>
    </row>
    <row r="24" spans="1:6" x14ac:dyDescent="0.35">
      <c r="A24" s="174" t="s">
        <v>42</v>
      </c>
      <c r="B24" s="274"/>
      <c r="C24" s="170" t="s">
        <v>63</v>
      </c>
      <c r="D24" s="113"/>
      <c r="E24" s="68">
        <f t="shared" si="2"/>
        <v>0</v>
      </c>
      <c r="F24" s="69">
        <f t="shared" si="3"/>
        <v>0</v>
      </c>
    </row>
    <row r="25" spans="1:6" x14ac:dyDescent="0.35">
      <c r="A25" s="179" t="s">
        <v>39</v>
      </c>
      <c r="B25" s="272" t="s">
        <v>64</v>
      </c>
      <c r="C25" s="171" t="s">
        <v>65</v>
      </c>
      <c r="D25" s="113"/>
      <c r="E25" s="70">
        <f t="shared" si="2"/>
        <v>0</v>
      </c>
      <c r="F25" s="71">
        <f t="shared" si="3"/>
        <v>0</v>
      </c>
    </row>
    <row r="26" spans="1:6" x14ac:dyDescent="0.35">
      <c r="A26" s="173" t="s">
        <v>41</v>
      </c>
      <c r="B26" s="273"/>
      <c r="C26" s="169" t="s">
        <v>66</v>
      </c>
      <c r="D26" s="113"/>
      <c r="E26" s="66">
        <f t="shared" si="2"/>
        <v>0</v>
      </c>
      <c r="F26" s="67">
        <f t="shared" si="3"/>
        <v>0</v>
      </c>
    </row>
    <row r="27" spans="1:6" x14ac:dyDescent="0.35">
      <c r="A27" s="174" t="s">
        <v>42</v>
      </c>
      <c r="B27" s="274"/>
      <c r="C27" s="170" t="s">
        <v>67</v>
      </c>
      <c r="D27" s="113"/>
      <c r="E27" s="68">
        <f t="shared" si="2"/>
        <v>0</v>
      </c>
      <c r="F27" s="69">
        <f t="shared" si="3"/>
        <v>0</v>
      </c>
    </row>
    <row r="28" spans="1:6" x14ac:dyDescent="0.35">
      <c r="A28" s="179" t="s">
        <v>39</v>
      </c>
      <c r="B28" s="272" t="s">
        <v>68</v>
      </c>
      <c r="C28" s="171" t="s">
        <v>69</v>
      </c>
      <c r="D28" s="113"/>
      <c r="E28" s="70">
        <f t="shared" si="2"/>
        <v>0</v>
      </c>
      <c r="F28" s="71">
        <f t="shared" si="3"/>
        <v>0</v>
      </c>
    </row>
    <row r="29" spans="1:6" x14ac:dyDescent="0.35">
      <c r="A29" s="173" t="s">
        <v>41</v>
      </c>
      <c r="B29" s="273"/>
      <c r="C29" s="180" t="s">
        <v>70</v>
      </c>
      <c r="D29" s="113"/>
      <c r="E29" s="66">
        <f t="shared" si="2"/>
        <v>0</v>
      </c>
      <c r="F29" s="67">
        <f t="shared" si="3"/>
        <v>0</v>
      </c>
    </row>
    <row r="30" spans="1:6" x14ac:dyDescent="0.35">
      <c r="A30" s="176" t="s">
        <v>42</v>
      </c>
      <c r="B30" s="276"/>
      <c r="C30" s="181" t="s">
        <v>71</v>
      </c>
      <c r="D30" s="113"/>
      <c r="E30" s="72">
        <f t="shared" si="2"/>
        <v>0</v>
      </c>
      <c r="F30" s="73">
        <f t="shared" si="3"/>
        <v>0</v>
      </c>
    </row>
    <row r="31" spans="1:6" x14ac:dyDescent="0.35">
      <c r="A31" s="172" t="s">
        <v>39</v>
      </c>
      <c r="B31" s="277" t="s">
        <v>72</v>
      </c>
      <c r="C31" s="180" t="s">
        <v>73</v>
      </c>
      <c r="D31" s="113"/>
      <c r="E31" s="64">
        <f t="shared" si="2"/>
        <v>0</v>
      </c>
      <c r="F31" s="65">
        <f t="shared" si="3"/>
        <v>0</v>
      </c>
    </row>
    <row r="32" spans="1:6" x14ac:dyDescent="0.35">
      <c r="A32" s="173" t="s">
        <v>41</v>
      </c>
      <c r="B32" s="273"/>
      <c r="C32" s="169" t="s">
        <v>74</v>
      </c>
      <c r="D32" s="113"/>
      <c r="E32" s="66">
        <f t="shared" si="2"/>
        <v>0</v>
      </c>
      <c r="F32" s="67">
        <f t="shared" si="3"/>
        <v>0</v>
      </c>
    </row>
    <row r="33" spans="1:6" x14ac:dyDescent="0.35">
      <c r="A33" s="173" t="s">
        <v>42</v>
      </c>
      <c r="B33" s="273"/>
      <c r="C33" s="169" t="s">
        <v>75</v>
      </c>
      <c r="D33" s="113"/>
      <c r="E33" s="66">
        <f t="shared" si="2"/>
        <v>0</v>
      </c>
      <c r="F33" s="67">
        <f t="shared" si="3"/>
        <v>0</v>
      </c>
    </row>
    <row r="34" spans="1:6" x14ac:dyDescent="0.35">
      <c r="A34" s="174" t="s">
        <v>50</v>
      </c>
      <c r="B34" s="274"/>
      <c r="C34" s="170" t="s">
        <v>76</v>
      </c>
      <c r="D34" s="113"/>
      <c r="E34" s="68">
        <f t="shared" si="2"/>
        <v>0</v>
      </c>
      <c r="F34" s="69">
        <f t="shared" si="3"/>
        <v>0</v>
      </c>
    </row>
    <row r="35" spans="1:6" x14ac:dyDescent="0.35">
      <c r="A35" s="179" t="s">
        <v>39</v>
      </c>
      <c r="B35" s="272" t="s">
        <v>77</v>
      </c>
      <c r="C35" s="171" t="s">
        <v>78</v>
      </c>
      <c r="D35" s="113"/>
      <c r="E35" s="70">
        <f t="shared" si="2"/>
        <v>0</v>
      </c>
      <c r="F35" s="71">
        <f t="shared" si="3"/>
        <v>0</v>
      </c>
    </row>
    <row r="36" spans="1:6" x14ac:dyDescent="0.35">
      <c r="A36" s="173" t="s">
        <v>41</v>
      </c>
      <c r="B36" s="273"/>
      <c r="C36" s="169" t="s">
        <v>79</v>
      </c>
      <c r="D36" s="113"/>
      <c r="E36" s="66">
        <f t="shared" si="2"/>
        <v>0</v>
      </c>
      <c r="F36" s="67">
        <f t="shared" si="3"/>
        <v>0</v>
      </c>
    </row>
    <row r="37" spans="1:6" x14ac:dyDescent="0.35">
      <c r="A37" s="174" t="s">
        <v>42</v>
      </c>
      <c r="B37" s="274"/>
      <c r="C37" s="170" t="s">
        <v>80</v>
      </c>
      <c r="D37" s="113"/>
      <c r="E37" s="68">
        <f t="shared" si="2"/>
        <v>0</v>
      </c>
      <c r="F37" s="69">
        <f t="shared" si="3"/>
        <v>0</v>
      </c>
    </row>
    <row r="38" spans="1:6" x14ac:dyDescent="0.35">
      <c r="A38" s="179" t="s">
        <v>39</v>
      </c>
      <c r="B38" s="272" t="s">
        <v>81</v>
      </c>
      <c r="C38" s="171" t="s">
        <v>82</v>
      </c>
      <c r="D38" s="113"/>
      <c r="E38" s="70">
        <f t="shared" si="2"/>
        <v>0</v>
      </c>
      <c r="F38" s="71">
        <f t="shared" si="3"/>
        <v>0</v>
      </c>
    </row>
    <row r="39" spans="1:6" x14ac:dyDescent="0.35">
      <c r="A39" s="173" t="s">
        <v>41</v>
      </c>
      <c r="B39" s="273"/>
      <c r="C39" s="169" t="s">
        <v>83</v>
      </c>
      <c r="D39" s="113"/>
      <c r="E39" s="66">
        <f t="shared" si="2"/>
        <v>0</v>
      </c>
      <c r="F39" s="67">
        <f t="shared" si="3"/>
        <v>0</v>
      </c>
    </row>
    <row r="40" spans="1:6" x14ac:dyDescent="0.35">
      <c r="A40" s="174" t="s">
        <v>42</v>
      </c>
      <c r="B40" s="274"/>
      <c r="C40" s="170" t="s">
        <v>84</v>
      </c>
      <c r="D40" s="113"/>
      <c r="E40" s="68">
        <f t="shared" si="2"/>
        <v>0</v>
      </c>
      <c r="F40" s="69">
        <f t="shared" si="3"/>
        <v>0</v>
      </c>
    </row>
    <row r="41" spans="1:6" x14ac:dyDescent="0.35">
      <c r="A41" s="179" t="s">
        <v>39</v>
      </c>
      <c r="B41" s="272" t="s">
        <v>85</v>
      </c>
      <c r="C41" s="171" t="s">
        <v>86</v>
      </c>
      <c r="D41" s="113"/>
      <c r="E41" s="70">
        <f t="shared" si="2"/>
        <v>0</v>
      </c>
      <c r="F41" s="71">
        <f t="shared" si="3"/>
        <v>0</v>
      </c>
    </row>
    <row r="42" spans="1:6" x14ac:dyDescent="0.35">
      <c r="A42" s="173" t="s">
        <v>41</v>
      </c>
      <c r="B42" s="273"/>
      <c r="C42" s="169" t="s">
        <v>87</v>
      </c>
      <c r="D42" s="113"/>
      <c r="E42" s="66">
        <f t="shared" si="2"/>
        <v>0</v>
      </c>
      <c r="F42" s="67">
        <f t="shared" si="3"/>
        <v>0</v>
      </c>
    </row>
    <row r="43" spans="1:6" x14ac:dyDescent="0.35">
      <c r="A43" s="174" t="s">
        <v>42</v>
      </c>
      <c r="B43" s="274"/>
      <c r="C43" s="170" t="s">
        <v>88</v>
      </c>
      <c r="D43" s="113"/>
      <c r="E43" s="68">
        <f t="shared" si="2"/>
        <v>0</v>
      </c>
      <c r="F43" s="69">
        <f t="shared" si="3"/>
        <v>0</v>
      </c>
    </row>
    <row r="44" spans="1:6" x14ac:dyDescent="0.35">
      <c r="A44" s="179" t="s">
        <v>39</v>
      </c>
      <c r="B44" s="272" t="s">
        <v>89</v>
      </c>
      <c r="C44" s="171" t="s">
        <v>90</v>
      </c>
      <c r="D44" s="113"/>
      <c r="E44" s="70">
        <f t="shared" si="2"/>
        <v>0</v>
      </c>
      <c r="F44" s="71">
        <f t="shared" si="3"/>
        <v>0</v>
      </c>
    </row>
    <row r="45" spans="1:6" ht="14.5" customHeight="1" x14ac:dyDescent="0.35">
      <c r="A45" s="173" t="s">
        <v>41</v>
      </c>
      <c r="B45" s="273"/>
      <c r="C45" s="169" t="s">
        <v>91</v>
      </c>
      <c r="D45" s="113"/>
      <c r="E45" s="66">
        <f t="shared" si="2"/>
        <v>0</v>
      </c>
      <c r="F45" s="67">
        <f t="shared" si="3"/>
        <v>0</v>
      </c>
    </row>
    <row r="46" spans="1:6" x14ac:dyDescent="0.35">
      <c r="A46" s="173" t="s">
        <v>42</v>
      </c>
      <c r="B46" s="273"/>
      <c r="C46" s="169" t="s">
        <v>92</v>
      </c>
      <c r="D46" s="113"/>
      <c r="E46" s="66">
        <f t="shared" si="2"/>
        <v>0</v>
      </c>
      <c r="F46" s="67">
        <f t="shared" si="3"/>
        <v>0</v>
      </c>
    </row>
    <row r="47" spans="1:6" x14ac:dyDescent="0.35">
      <c r="A47" s="174" t="s">
        <v>50</v>
      </c>
      <c r="B47" s="274"/>
      <c r="C47" s="170" t="s">
        <v>93</v>
      </c>
      <c r="D47" s="113"/>
      <c r="E47" s="68">
        <f t="shared" si="2"/>
        <v>0</v>
      </c>
      <c r="F47" s="69">
        <f t="shared" si="3"/>
        <v>0</v>
      </c>
    </row>
    <row r="48" spans="1:6" x14ac:dyDescent="0.35">
      <c r="A48" s="179" t="s">
        <v>39</v>
      </c>
      <c r="B48" s="272" t="s">
        <v>94</v>
      </c>
      <c r="C48" s="171" t="s">
        <v>95</v>
      </c>
      <c r="D48" s="113"/>
      <c r="E48" s="70">
        <f t="shared" si="2"/>
        <v>0</v>
      </c>
      <c r="F48" s="71">
        <f t="shared" si="3"/>
        <v>0</v>
      </c>
    </row>
    <row r="49" spans="1:6" x14ac:dyDescent="0.35">
      <c r="A49" s="173" t="s">
        <v>41</v>
      </c>
      <c r="B49" s="273"/>
      <c r="C49" s="169" t="s">
        <v>96</v>
      </c>
      <c r="D49" s="113"/>
      <c r="E49" s="66">
        <f t="shared" si="2"/>
        <v>0</v>
      </c>
      <c r="F49" s="67">
        <f t="shared" si="3"/>
        <v>0</v>
      </c>
    </row>
    <row r="50" spans="1:6" x14ac:dyDescent="0.35">
      <c r="A50" s="173" t="s">
        <v>42</v>
      </c>
      <c r="B50" s="273"/>
      <c r="C50" s="169" t="s">
        <v>97</v>
      </c>
      <c r="D50" s="113"/>
      <c r="E50" s="66">
        <f t="shared" si="2"/>
        <v>0</v>
      </c>
      <c r="F50" s="67">
        <f t="shared" si="3"/>
        <v>0</v>
      </c>
    </row>
    <row r="51" spans="1:6" x14ac:dyDescent="0.35">
      <c r="A51" s="174" t="s">
        <v>50</v>
      </c>
      <c r="B51" s="274"/>
      <c r="C51" s="170" t="s">
        <v>98</v>
      </c>
      <c r="D51" s="113"/>
      <c r="E51" s="68">
        <f t="shared" si="2"/>
        <v>0</v>
      </c>
      <c r="F51" s="69">
        <f t="shared" si="3"/>
        <v>0</v>
      </c>
    </row>
    <row r="52" spans="1:6" x14ac:dyDescent="0.35">
      <c r="A52" s="179" t="s">
        <v>39</v>
      </c>
      <c r="B52" s="272" t="s">
        <v>99</v>
      </c>
      <c r="C52" s="171" t="s">
        <v>100</v>
      </c>
      <c r="D52" s="113"/>
      <c r="E52" s="70">
        <f t="shared" si="2"/>
        <v>0</v>
      </c>
      <c r="F52" s="71">
        <f t="shared" si="3"/>
        <v>0</v>
      </c>
    </row>
    <row r="53" spans="1:6" x14ac:dyDescent="0.35">
      <c r="A53" s="173" t="s">
        <v>41</v>
      </c>
      <c r="B53" s="273"/>
      <c r="C53" s="169" t="s">
        <v>101</v>
      </c>
      <c r="D53" s="113"/>
      <c r="E53" s="66">
        <f t="shared" si="2"/>
        <v>0</v>
      </c>
      <c r="F53" s="67">
        <f t="shared" si="3"/>
        <v>0</v>
      </c>
    </row>
    <row r="54" spans="1:6" x14ac:dyDescent="0.35">
      <c r="A54" s="173" t="s">
        <v>42</v>
      </c>
      <c r="B54" s="273"/>
      <c r="C54" s="169" t="s">
        <v>102</v>
      </c>
      <c r="D54" s="113"/>
      <c r="E54" s="66">
        <f t="shared" si="2"/>
        <v>0</v>
      </c>
      <c r="F54" s="67">
        <f t="shared" si="3"/>
        <v>0</v>
      </c>
    </row>
    <row r="55" spans="1:6" x14ac:dyDescent="0.35">
      <c r="A55" s="176" t="s">
        <v>50</v>
      </c>
      <c r="B55" s="276"/>
      <c r="C55" s="170" t="s">
        <v>103</v>
      </c>
      <c r="D55" s="113"/>
      <c r="E55" s="72">
        <f t="shared" si="2"/>
        <v>0</v>
      </c>
      <c r="F55" s="73">
        <f t="shared" si="3"/>
        <v>0</v>
      </c>
    </row>
    <row r="56" spans="1:6" x14ac:dyDescent="0.35">
      <c r="A56" s="172" t="s">
        <v>41</v>
      </c>
      <c r="B56" s="277" t="s">
        <v>104</v>
      </c>
      <c r="C56" s="171" t="s">
        <v>105</v>
      </c>
      <c r="D56" s="113"/>
      <c r="E56" s="64">
        <f t="shared" si="2"/>
        <v>0</v>
      </c>
      <c r="F56" s="65">
        <f t="shared" si="3"/>
        <v>0</v>
      </c>
    </row>
    <row r="57" spans="1:6" x14ac:dyDescent="0.35">
      <c r="A57" s="173" t="s">
        <v>42</v>
      </c>
      <c r="B57" s="273"/>
      <c r="C57" s="169" t="s">
        <v>106</v>
      </c>
      <c r="D57" s="113"/>
      <c r="E57" s="66">
        <f t="shared" si="2"/>
        <v>0</v>
      </c>
      <c r="F57" s="67">
        <f t="shared" si="3"/>
        <v>0</v>
      </c>
    </row>
    <row r="58" spans="1:6" x14ac:dyDescent="0.35">
      <c r="A58" s="174" t="s">
        <v>50</v>
      </c>
      <c r="B58" s="274"/>
      <c r="C58" s="169" t="s">
        <v>107</v>
      </c>
      <c r="D58" s="113"/>
      <c r="E58" s="68">
        <f t="shared" si="2"/>
        <v>0</v>
      </c>
      <c r="F58" s="69">
        <f t="shared" si="3"/>
        <v>0</v>
      </c>
    </row>
    <row r="59" spans="1:6" x14ac:dyDescent="0.35">
      <c r="A59" s="172" t="s">
        <v>41</v>
      </c>
      <c r="B59" s="277" t="s">
        <v>108</v>
      </c>
      <c r="C59" s="170" t="s">
        <v>109</v>
      </c>
      <c r="D59" s="113"/>
      <c r="E59" s="64">
        <f t="shared" si="2"/>
        <v>0</v>
      </c>
      <c r="F59" s="65">
        <f t="shared" si="3"/>
        <v>0</v>
      </c>
    </row>
    <row r="60" spans="1:6" x14ac:dyDescent="0.35">
      <c r="A60" s="173" t="s">
        <v>42</v>
      </c>
      <c r="B60" s="273"/>
      <c r="C60" s="171" t="s">
        <v>110</v>
      </c>
      <c r="D60" s="113"/>
      <c r="E60" s="66">
        <f t="shared" si="2"/>
        <v>0</v>
      </c>
      <c r="F60" s="67">
        <f t="shared" si="3"/>
        <v>0</v>
      </c>
    </row>
    <row r="61" spans="1:6" x14ac:dyDescent="0.35">
      <c r="A61" s="176" t="s">
        <v>50</v>
      </c>
      <c r="B61" s="276"/>
      <c r="C61" s="169" t="s">
        <v>111</v>
      </c>
      <c r="D61" s="113"/>
      <c r="E61" s="72">
        <f t="shared" si="2"/>
        <v>0</v>
      </c>
      <c r="F61" s="73">
        <f t="shared" si="3"/>
        <v>0</v>
      </c>
    </row>
    <row r="62" spans="1:6" x14ac:dyDescent="0.35">
      <c r="A62" s="172" t="s">
        <v>39</v>
      </c>
      <c r="B62" s="278" t="s">
        <v>112</v>
      </c>
      <c r="C62" s="169" t="s">
        <v>113</v>
      </c>
      <c r="D62" s="113"/>
      <c r="E62" s="64">
        <f t="shared" si="2"/>
        <v>0</v>
      </c>
      <c r="F62" s="65">
        <f t="shared" si="3"/>
        <v>0</v>
      </c>
    </row>
    <row r="63" spans="1:6" x14ac:dyDescent="0.35">
      <c r="A63" s="173" t="s">
        <v>41</v>
      </c>
      <c r="B63" s="279"/>
      <c r="C63" s="170" t="s">
        <v>114</v>
      </c>
      <c r="D63" s="113"/>
      <c r="E63" s="66">
        <f t="shared" si="2"/>
        <v>0</v>
      </c>
      <c r="F63" s="67">
        <f t="shared" si="3"/>
        <v>0</v>
      </c>
    </row>
    <row r="64" spans="1:6" x14ac:dyDescent="0.35">
      <c r="A64" s="173" t="s">
        <v>42</v>
      </c>
      <c r="B64" s="279"/>
      <c r="C64" s="171" t="s">
        <v>115</v>
      </c>
      <c r="D64" s="113"/>
      <c r="E64" s="66">
        <f t="shared" si="2"/>
        <v>0</v>
      </c>
      <c r="F64" s="67">
        <f t="shared" si="3"/>
        <v>0</v>
      </c>
    </row>
    <row r="65" spans="1:8" x14ac:dyDescent="0.35">
      <c r="A65" s="176" t="s">
        <v>50</v>
      </c>
      <c r="B65" s="279"/>
      <c r="C65" s="169" t="s">
        <v>116</v>
      </c>
      <c r="D65" s="113"/>
      <c r="E65" s="72">
        <f t="shared" si="2"/>
        <v>0</v>
      </c>
      <c r="F65" s="73">
        <f t="shared" si="3"/>
        <v>0</v>
      </c>
    </row>
    <row r="66" spans="1:8" x14ac:dyDescent="0.35">
      <c r="A66" s="172" t="s">
        <v>39</v>
      </c>
      <c r="B66" s="277" t="s">
        <v>117</v>
      </c>
      <c r="C66" s="169" t="s">
        <v>118</v>
      </c>
      <c r="D66" s="113"/>
      <c r="E66" s="64">
        <f t="shared" si="2"/>
        <v>0</v>
      </c>
      <c r="F66" s="65">
        <f t="shared" si="3"/>
        <v>0</v>
      </c>
    </row>
    <row r="67" spans="1:8" s="11" customFormat="1" ht="15" thickBot="1" x14ac:dyDescent="0.4">
      <c r="A67" s="173" t="s">
        <v>41</v>
      </c>
      <c r="B67" s="279"/>
      <c r="C67" s="170" t="s">
        <v>119</v>
      </c>
      <c r="D67" s="113"/>
      <c r="E67" s="72">
        <f t="shared" si="2"/>
        <v>0</v>
      </c>
      <c r="F67" s="73">
        <f t="shared" si="3"/>
        <v>0</v>
      </c>
    </row>
    <row r="68" spans="1:8" s="11" customFormat="1" ht="15" thickBot="1" x14ac:dyDescent="0.4">
      <c r="A68" s="173" t="s">
        <v>42</v>
      </c>
      <c r="B68" s="279"/>
      <c r="C68" s="170" t="s">
        <v>119</v>
      </c>
      <c r="D68" s="113"/>
      <c r="E68" s="72">
        <f t="shared" ref="E68" si="4">D68*0.2</f>
        <v>0</v>
      </c>
      <c r="F68" s="73">
        <f t="shared" ref="F68" si="5">D68+E68</f>
        <v>0</v>
      </c>
    </row>
    <row r="69" spans="1:8" ht="15" thickBot="1" x14ac:dyDescent="0.4">
      <c r="A69" s="176" t="s">
        <v>50</v>
      </c>
      <c r="B69" s="276"/>
      <c r="C69" s="170" t="s">
        <v>119</v>
      </c>
      <c r="D69" s="113"/>
      <c r="E69" s="72">
        <f t="shared" si="2"/>
        <v>0</v>
      </c>
      <c r="F69" s="73">
        <f t="shared" si="3"/>
        <v>0</v>
      </c>
    </row>
    <row r="70" spans="1:8" x14ac:dyDescent="0.35">
      <c r="A70" s="172" t="s">
        <v>41</v>
      </c>
      <c r="B70" s="277" t="s">
        <v>120</v>
      </c>
      <c r="C70" s="171" t="s">
        <v>121</v>
      </c>
      <c r="D70" s="113"/>
      <c r="E70" s="64">
        <f t="shared" si="2"/>
        <v>0</v>
      </c>
      <c r="F70" s="65">
        <f t="shared" si="3"/>
        <v>0</v>
      </c>
    </row>
    <row r="71" spans="1:8" x14ac:dyDescent="0.35">
      <c r="A71" s="173" t="s">
        <v>42</v>
      </c>
      <c r="B71" s="273"/>
      <c r="C71" s="169" t="s">
        <v>122</v>
      </c>
      <c r="D71" s="113"/>
      <c r="E71" s="66">
        <f t="shared" si="2"/>
        <v>0</v>
      </c>
      <c r="F71" s="67">
        <f t="shared" si="3"/>
        <v>0</v>
      </c>
    </row>
    <row r="72" spans="1:8" ht="15" thickBot="1" x14ac:dyDescent="0.4">
      <c r="A72" s="174" t="s">
        <v>50</v>
      </c>
      <c r="B72" s="276"/>
      <c r="C72" s="182" t="s">
        <v>123</v>
      </c>
      <c r="D72" s="113"/>
      <c r="E72" s="72">
        <f t="shared" si="2"/>
        <v>0</v>
      </c>
      <c r="F72" s="73">
        <f t="shared" si="3"/>
        <v>0</v>
      </c>
    </row>
    <row r="73" spans="1:8" x14ac:dyDescent="0.35">
      <c r="A73" s="179" t="s">
        <v>41</v>
      </c>
      <c r="B73" s="277" t="s">
        <v>210</v>
      </c>
      <c r="C73" s="180" t="s">
        <v>125</v>
      </c>
      <c r="D73" s="178"/>
      <c r="E73" s="64">
        <f t="shared" si="2"/>
        <v>0</v>
      </c>
      <c r="F73" s="65">
        <f t="shared" si="3"/>
        <v>0</v>
      </c>
    </row>
    <row r="74" spans="1:8" ht="15" thickBot="1" x14ac:dyDescent="0.4">
      <c r="A74" s="176" t="s">
        <v>42</v>
      </c>
      <c r="B74" s="276"/>
      <c r="C74" s="182" t="s">
        <v>126</v>
      </c>
      <c r="D74" s="177"/>
      <c r="E74" s="72">
        <f t="shared" si="2"/>
        <v>0</v>
      </c>
      <c r="F74" s="73">
        <f t="shared" si="3"/>
        <v>0</v>
      </c>
    </row>
    <row r="75" spans="1:8" x14ac:dyDescent="0.35">
      <c r="A75" s="172" t="s">
        <v>39</v>
      </c>
      <c r="B75" s="277" t="s">
        <v>211</v>
      </c>
      <c r="C75" s="180" t="s">
        <v>128</v>
      </c>
      <c r="D75" s="113"/>
      <c r="E75" s="64">
        <f t="shared" si="2"/>
        <v>0</v>
      </c>
      <c r="F75" s="65">
        <f t="shared" si="3"/>
        <v>0</v>
      </c>
    </row>
    <row r="76" spans="1:8" x14ac:dyDescent="0.35">
      <c r="A76" s="173" t="s">
        <v>41</v>
      </c>
      <c r="B76" s="273"/>
      <c r="C76" s="169" t="s">
        <v>129</v>
      </c>
      <c r="D76" s="113"/>
      <c r="E76" s="66">
        <f t="shared" si="2"/>
        <v>0</v>
      </c>
      <c r="F76" s="67">
        <f t="shared" si="3"/>
        <v>0</v>
      </c>
    </row>
    <row r="77" spans="1:8" x14ac:dyDescent="0.35">
      <c r="A77" s="173" t="s">
        <v>42</v>
      </c>
      <c r="B77" s="273"/>
      <c r="C77" s="169" t="s">
        <v>130</v>
      </c>
      <c r="D77" s="113"/>
      <c r="E77" s="66">
        <f t="shared" si="2"/>
        <v>0</v>
      </c>
      <c r="F77" s="67">
        <f t="shared" si="3"/>
        <v>0</v>
      </c>
    </row>
    <row r="78" spans="1:8" ht="15" thickBot="1" x14ac:dyDescent="0.4">
      <c r="A78" s="174" t="s">
        <v>50</v>
      </c>
      <c r="B78" s="274"/>
      <c r="C78" s="182" t="s">
        <v>131</v>
      </c>
      <c r="D78" s="177"/>
      <c r="E78" s="72">
        <f t="shared" si="2"/>
        <v>0</v>
      </c>
      <c r="F78" s="73">
        <f t="shared" si="3"/>
        <v>0</v>
      </c>
    </row>
    <row r="79" spans="1:8" s="11" customFormat="1" ht="17.5" customHeight="1" x14ac:dyDescent="0.35">
      <c r="A79" s="179" t="s">
        <v>39</v>
      </c>
      <c r="B79" s="258" t="s">
        <v>213</v>
      </c>
      <c r="C79" s="183" t="s">
        <v>214</v>
      </c>
      <c r="D79" s="113"/>
      <c r="E79" s="64">
        <f t="shared" ref="E79:E82" si="6">D79*0.2</f>
        <v>0</v>
      </c>
      <c r="F79" s="65">
        <f t="shared" ref="F79:F82" si="7">D79+E79</f>
        <v>0</v>
      </c>
      <c r="H79" s="175" t="s">
        <v>212</v>
      </c>
    </row>
    <row r="80" spans="1:8" s="11" customFormat="1" x14ac:dyDescent="0.35">
      <c r="A80" s="173" t="s">
        <v>41</v>
      </c>
      <c r="B80" s="259"/>
      <c r="C80" s="184" t="s">
        <v>215</v>
      </c>
      <c r="D80" s="113"/>
      <c r="E80" s="66">
        <f t="shared" si="6"/>
        <v>0</v>
      </c>
      <c r="F80" s="67">
        <f t="shared" si="7"/>
        <v>0</v>
      </c>
    </row>
    <row r="81" spans="1:6" s="11" customFormat="1" x14ac:dyDescent="0.35">
      <c r="A81" s="173" t="s">
        <v>42</v>
      </c>
      <c r="B81" s="259"/>
      <c r="C81" s="184" t="s">
        <v>216</v>
      </c>
      <c r="D81" s="113"/>
      <c r="E81" s="66">
        <f t="shared" si="6"/>
        <v>0</v>
      </c>
      <c r="F81" s="67">
        <f t="shared" si="7"/>
        <v>0</v>
      </c>
    </row>
    <row r="82" spans="1:6" s="11" customFormat="1" ht="15" thickBot="1" x14ac:dyDescent="0.4">
      <c r="A82" s="176" t="s">
        <v>50</v>
      </c>
      <c r="B82" s="260"/>
      <c r="C82" s="186" t="s">
        <v>217</v>
      </c>
      <c r="D82" s="177"/>
      <c r="E82" s="72">
        <f t="shared" si="6"/>
        <v>0</v>
      </c>
      <c r="F82" s="73">
        <f t="shared" si="7"/>
        <v>0</v>
      </c>
    </row>
    <row r="83" spans="1:6" x14ac:dyDescent="0.35">
      <c r="A83" s="166" t="s">
        <v>39</v>
      </c>
      <c r="B83" s="261" t="s">
        <v>127</v>
      </c>
      <c r="C83" s="183" t="s">
        <v>218</v>
      </c>
      <c r="D83" s="113"/>
      <c r="E83" s="64">
        <f t="shared" ref="E83:E86" si="8">D83*0.2</f>
        <v>0</v>
      </c>
      <c r="F83" s="65">
        <f t="shared" ref="F83:F86" si="9">D83+E83</f>
        <v>0</v>
      </c>
    </row>
    <row r="84" spans="1:6" x14ac:dyDescent="0.35">
      <c r="A84" s="167" t="s">
        <v>41</v>
      </c>
      <c r="B84" s="262"/>
      <c r="C84" s="184" t="s">
        <v>219</v>
      </c>
      <c r="D84" s="113"/>
      <c r="E84" s="66">
        <f t="shared" si="8"/>
        <v>0</v>
      </c>
      <c r="F84" s="67">
        <f t="shared" si="9"/>
        <v>0</v>
      </c>
    </row>
    <row r="85" spans="1:6" x14ac:dyDescent="0.35">
      <c r="A85" s="167" t="s">
        <v>42</v>
      </c>
      <c r="B85" s="262"/>
      <c r="C85" s="184" t="s">
        <v>220</v>
      </c>
      <c r="D85" s="113"/>
      <c r="E85" s="66">
        <f t="shared" si="8"/>
        <v>0</v>
      </c>
      <c r="F85" s="67">
        <f t="shared" si="9"/>
        <v>0</v>
      </c>
    </row>
    <row r="86" spans="1:6" ht="15" thickBot="1" x14ac:dyDescent="0.4">
      <c r="A86" s="168" t="s">
        <v>50</v>
      </c>
      <c r="B86" s="263"/>
      <c r="C86" s="185" t="s">
        <v>221</v>
      </c>
      <c r="D86" s="113"/>
      <c r="E86" s="68">
        <f t="shared" si="8"/>
        <v>0</v>
      </c>
      <c r="F86" s="69">
        <f t="shared" si="9"/>
        <v>0</v>
      </c>
    </row>
  </sheetData>
  <mergeCells count="27">
    <mergeCell ref="B28:B30"/>
    <mergeCell ref="B31:B34"/>
    <mergeCell ref="B35:B37"/>
    <mergeCell ref="B75:B78"/>
    <mergeCell ref="B73:B74"/>
    <mergeCell ref="B52:B55"/>
    <mergeCell ref="B56:B58"/>
    <mergeCell ref="B59:B61"/>
    <mergeCell ref="B62:B65"/>
    <mergeCell ref="B66:B69"/>
    <mergeCell ref="B70:B72"/>
    <mergeCell ref="B79:B82"/>
    <mergeCell ref="B83:B86"/>
    <mergeCell ref="A2:F2"/>
    <mergeCell ref="A3:F3"/>
    <mergeCell ref="A4:F4"/>
    <mergeCell ref="B38:B40"/>
    <mergeCell ref="B41:B43"/>
    <mergeCell ref="B6:B8"/>
    <mergeCell ref="B9:B11"/>
    <mergeCell ref="B12:B15"/>
    <mergeCell ref="B16:B18"/>
    <mergeCell ref="B19:B21"/>
    <mergeCell ref="B44:B47"/>
    <mergeCell ref="B48:B51"/>
    <mergeCell ref="B22:B24"/>
    <mergeCell ref="B25:B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H28"/>
  <sheetViews>
    <sheetView topLeftCell="DJ8" zoomScale="90" workbookViewId="0">
      <selection activeCell="DQ24" sqref="DQ24:DQ26"/>
    </sheetView>
  </sheetViews>
  <sheetFormatPr baseColWidth="10" defaultRowHeight="14.5" x14ac:dyDescent="0.35"/>
  <cols>
    <col min="2" max="2" width="60.1796875" customWidth="1"/>
    <col min="4" max="4" width="11.453125" customWidth="1"/>
    <col min="5" max="5" width="24.81640625" customWidth="1"/>
    <col min="6" max="6" width="15.54296875" customWidth="1"/>
  </cols>
  <sheetData>
    <row r="1" spans="1:164" s="11" customFormat="1" ht="57" customHeight="1" thickBot="1" x14ac:dyDescent="0.4">
      <c r="A1" s="291" t="s">
        <v>192</v>
      </c>
      <c r="B1" s="292"/>
      <c r="C1" s="292"/>
      <c r="D1" s="293"/>
    </row>
    <row r="2" spans="1:164" s="11" customFormat="1" ht="129.65" customHeight="1" thickTop="1" x14ac:dyDescent="0.35">
      <c r="A2" s="295" t="s">
        <v>196</v>
      </c>
      <c r="B2" s="296"/>
      <c r="C2" s="296"/>
      <c r="D2" s="297"/>
    </row>
    <row r="3" spans="1:164" s="11" customFormat="1" x14ac:dyDescent="0.35">
      <c r="A3" s="114"/>
      <c r="B3" s="114"/>
      <c r="C3" s="114"/>
      <c r="D3" s="114"/>
      <c r="E3" s="114"/>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164" s="11" customFormat="1" ht="15.5" x14ac:dyDescent="0.35">
      <c r="A4" s="118" t="s">
        <v>193</v>
      </c>
      <c r="B4" s="116"/>
      <c r="C4" s="116"/>
      <c r="D4" s="116"/>
      <c r="E4" s="116"/>
      <c r="F4" s="120"/>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164" s="11" customFormat="1" ht="15.5" x14ac:dyDescent="0.35">
      <c r="A5" s="118" t="s">
        <v>194</v>
      </c>
      <c r="B5" s="116"/>
      <c r="C5" s="116"/>
      <c r="D5" s="116"/>
      <c r="E5" s="120"/>
      <c r="F5" s="120"/>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164" s="11" customFormat="1" x14ac:dyDescent="0.35">
      <c r="A6" s="120" t="s">
        <v>195</v>
      </c>
      <c r="B6" s="120"/>
      <c r="C6" s="120"/>
      <c r="D6" s="120"/>
      <c r="E6" s="120"/>
      <c r="F6" s="120"/>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164" s="11" customFormat="1" ht="15.5" x14ac:dyDescent="0.35">
      <c r="A7" s="115" t="s">
        <v>197</v>
      </c>
      <c r="B7" s="116"/>
      <c r="C7" s="116"/>
      <c r="D7" s="117"/>
      <c r="E7" s="120"/>
      <c r="F7" s="120"/>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164" s="11" customFormat="1" ht="15" thickBot="1" x14ac:dyDescent="0.4">
      <c r="A8" s="119"/>
      <c r="B8" s="119"/>
      <c r="C8" s="119"/>
      <c r="D8" s="119"/>
      <c r="E8" s="119"/>
      <c r="F8" s="119"/>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28"/>
      <c r="BP8" s="128"/>
      <c r="BQ8" s="128"/>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8"/>
      <c r="CU8" s="128"/>
      <c r="CV8" s="128"/>
      <c r="CW8" s="128"/>
      <c r="CX8" s="128"/>
      <c r="CY8" s="128"/>
      <c r="CZ8" s="128"/>
      <c r="DA8" s="128"/>
      <c r="DB8" s="128"/>
      <c r="DC8" s="128"/>
      <c r="DD8" s="128"/>
      <c r="DE8" s="128"/>
      <c r="DF8" s="128"/>
      <c r="DG8" s="128"/>
      <c r="DH8" s="128"/>
      <c r="DI8" s="128"/>
      <c r="DJ8" s="128"/>
      <c r="DK8" s="128"/>
      <c r="DL8" s="128"/>
      <c r="DM8" s="128"/>
      <c r="DN8" s="128"/>
      <c r="DO8" s="128"/>
      <c r="DP8" s="128"/>
      <c r="DQ8" s="128"/>
      <c r="DR8" s="128"/>
      <c r="DS8" s="128"/>
      <c r="DT8" s="128"/>
      <c r="DU8" s="128"/>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row>
    <row r="9" spans="1:164" s="11" customFormat="1" ht="33" customHeight="1" thickTop="1" thickBot="1" x14ac:dyDescent="0.4">
      <c r="A9" s="1"/>
      <c r="B9" s="1"/>
      <c r="C9" s="1"/>
      <c r="D9" s="1"/>
      <c r="E9" s="1"/>
      <c r="F9" s="1"/>
      <c r="G9" s="303" t="s">
        <v>40</v>
      </c>
      <c r="H9" s="303"/>
      <c r="I9" s="303"/>
      <c r="J9" s="303"/>
      <c r="K9" s="303"/>
      <c r="L9" s="303"/>
      <c r="M9" s="288" t="s">
        <v>43</v>
      </c>
      <c r="N9" s="288"/>
      <c r="O9" s="288"/>
      <c r="P9" s="288"/>
      <c r="Q9" s="288"/>
      <c r="R9" s="288"/>
      <c r="S9" s="303" t="s">
        <v>46</v>
      </c>
      <c r="T9" s="303"/>
      <c r="U9" s="303"/>
      <c r="V9" s="303"/>
      <c r="W9" s="303"/>
      <c r="X9" s="303"/>
      <c r="Y9" s="303"/>
      <c r="Z9" s="303"/>
      <c r="AA9" s="288" t="s">
        <v>52</v>
      </c>
      <c r="AB9" s="288"/>
      <c r="AC9" s="288"/>
      <c r="AD9" s="288"/>
      <c r="AE9" s="288"/>
      <c r="AF9" s="288"/>
      <c r="AG9" s="303" t="s">
        <v>56</v>
      </c>
      <c r="AH9" s="303"/>
      <c r="AI9" s="303"/>
      <c r="AJ9" s="303"/>
      <c r="AK9" s="303"/>
      <c r="AL9" s="303"/>
      <c r="AM9" s="288" t="s">
        <v>60</v>
      </c>
      <c r="AN9" s="288"/>
      <c r="AO9" s="288"/>
      <c r="AP9" s="288"/>
      <c r="AQ9" s="288"/>
      <c r="AR9" s="288"/>
      <c r="AS9" s="303" t="s">
        <v>64</v>
      </c>
      <c r="AT9" s="303"/>
      <c r="AU9" s="303"/>
      <c r="AV9" s="303"/>
      <c r="AW9" s="303"/>
      <c r="AX9" s="303"/>
      <c r="AY9" s="288" t="s">
        <v>68</v>
      </c>
      <c r="AZ9" s="288"/>
      <c r="BA9" s="288"/>
      <c r="BB9" s="288"/>
      <c r="BC9" s="288"/>
      <c r="BD9" s="288"/>
      <c r="BE9" s="303" t="s">
        <v>72</v>
      </c>
      <c r="BF9" s="303"/>
      <c r="BG9" s="303"/>
      <c r="BH9" s="303"/>
      <c r="BI9" s="303"/>
      <c r="BJ9" s="303"/>
      <c r="BK9" s="303"/>
      <c r="BL9" s="303"/>
      <c r="BM9" s="288" t="s">
        <v>77</v>
      </c>
      <c r="BN9" s="288"/>
      <c r="BO9" s="288"/>
      <c r="BP9" s="288"/>
      <c r="BQ9" s="288"/>
      <c r="BR9" s="288"/>
      <c r="BS9" s="303" t="s">
        <v>81</v>
      </c>
      <c r="BT9" s="303"/>
      <c r="BU9" s="303"/>
      <c r="BV9" s="303"/>
      <c r="BW9" s="303"/>
      <c r="BX9" s="303"/>
      <c r="BY9" s="288" t="s">
        <v>85</v>
      </c>
      <c r="BZ9" s="288"/>
      <c r="CA9" s="288"/>
      <c r="CB9" s="288"/>
      <c r="CC9" s="288"/>
      <c r="CD9" s="288"/>
      <c r="CE9" s="303" t="s">
        <v>89</v>
      </c>
      <c r="CF9" s="303"/>
      <c r="CG9" s="303"/>
      <c r="CH9" s="303"/>
      <c r="CI9" s="303"/>
      <c r="CJ9" s="303"/>
      <c r="CK9" s="303"/>
      <c r="CL9" s="303"/>
      <c r="CM9" s="303" t="s">
        <v>94</v>
      </c>
      <c r="CN9" s="303"/>
      <c r="CO9" s="303"/>
      <c r="CP9" s="303"/>
      <c r="CQ9" s="303"/>
      <c r="CR9" s="303"/>
      <c r="CS9" s="303"/>
      <c r="CT9" s="303"/>
      <c r="CU9" s="288" t="s">
        <v>99</v>
      </c>
      <c r="CV9" s="288"/>
      <c r="CW9" s="288"/>
      <c r="CX9" s="288"/>
      <c r="CY9" s="288"/>
      <c r="CZ9" s="288"/>
      <c r="DA9" s="288"/>
      <c r="DB9" s="288"/>
      <c r="DC9" s="303" t="s">
        <v>104</v>
      </c>
      <c r="DD9" s="303"/>
      <c r="DE9" s="303"/>
      <c r="DF9" s="303"/>
      <c r="DG9" s="303"/>
      <c r="DH9" s="303"/>
      <c r="DI9" s="288" t="s">
        <v>108</v>
      </c>
      <c r="DJ9" s="288"/>
      <c r="DK9" s="288"/>
      <c r="DL9" s="288"/>
      <c r="DM9" s="288"/>
      <c r="DN9" s="288"/>
      <c r="DO9" s="303" t="s">
        <v>112</v>
      </c>
      <c r="DP9" s="303"/>
      <c r="DQ9" s="303"/>
      <c r="DR9" s="303"/>
      <c r="DS9" s="303"/>
      <c r="DT9" s="303"/>
      <c r="DU9" s="303"/>
      <c r="DV9" s="303"/>
      <c r="DW9" s="288" t="s">
        <v>117</v>
      </c>
      <c r="DX9" s="288"/>
      <c r="DY9" s="288"/>
      <c r="DZ9" s="288"/>
      <c r="EA9" s="303" t="s">
        <v>120</v>
      </c>
      <c r="EB9" s="303"/>
      <c r="EC9" s="303"/>
      <c r="ED9" s="303"/>
      <c r="EE9" s="303"/>
      <c r="EF9" s="303"/>
      <c r="EG9" s="288" t="s">
        <v>124</v>
      </c>
      <c r="EH9" s="288"/>
      <c r="EI9" s="288"/>
      <c r="EJ9" s="289"/>
      <c r="EK9" s="304" t="s">
        <v>211</v>
      </c>
      <c r="EL9" s="288"/>
      <c r="EM9" s="288"/>
      <c r="EN9" s="288"/>
      <c r="EO9" s="288"/>
      <c r="EP9" s="288"/>
      <c r="EQ9" s="288"/>
      <c r="ER9" s="289"/>
      <c r="ES9" s="287" t="s">
        <v>222</v>
      </c>
      <c r="ET9" s="288"/>
      <c r="EU9" s="288"/>
      <c r="EV9" s="288"/>
      <c r="EW9" s="288"/>
      <c r="EX9" s="288"/>
      <c r="EY9" s="288"/>
      <c r="EZ9" s="289"/>
      <c r="FA9" s="281" t="s">
        <v>127</v>
      </c>
      <c r="FB9" s="282"/>
      <c r="FC9" s="282"/>
      <c r="FD9" s="282"/>
      <c r="FE9" s="282"/>
      <c r="FF9" s="282"/>
      <c r="FG9" s="282"/>
      <c r="FH9" s="283"/>
    </row>
    <row r="10" spans="1:164" ht="15.65" customHeight="1" thickTop="1" x14ac:dyDescent="0.35">
      <c r="A10" s="298" t="s">
        <v>132</v>
      </c>
      <c r="B10" s="298" t="s">
        <v>133</v>
      </c>
      <c r="C10" s="284" t="s">
        <v>134</v>
      </c>
      <c r="D10" s="284"/>
      <c r="E10" s="284"/>
      <c r="F10" s="284"/>
      <c r="G10" s="284" t="s">
        <v>13</v>
      </c>
      <c r="H10" s="284"/>
      <c r="I10" s="284" t="s">
        <v>16</v>
      </c>
      <c r="J10" s="284"/>
      <c r="K10" s="284" t="s">
        <v>26</v>
      </c>
      <c r="L10" s="284"/>
      <c r="M10" s="284" t="s">
        <v>29</v>
      </c>
      <c r="N10" s="284"/>
      <c r="O10" s="284" t="s">
        <v>44</v>
      </c>
      <c r="P10" s="284"/>
      <c r="Q10" s="284" t="s">
        <v>45</v>
      </c>
      <c r="R10" s="284"/>
      <c r="S10" s="284" t="s">
        <v>47</v>
      </c>
      <c r="T10" s="284"/>
      <c r="U10" s="284" t="s">
        <v>48</v>
      </c>
      <c r="V10" s="284"/>
      <c r="W10" s="284" t="s">
        <v>49</v>
      </c>
      <c r="X10" s="284"/>
      <c r="Y10" s="284" t="s">
        <v>51</v>
      </c>
      <c r="Z10" s="284"/>
      <c r="AA10" s="284" t="s">
        <v>53</v>
      </c>
      <c r="AB10" s="284"/>
      <c r="AC10" s="284" t="s">
        <v>54</v>
      </c>
      <c r="AD10" s="284"/>
      <c r="AE10" s="284" t="s">
        <v>55</v>
      </c>
      <c r="AF10" s="284"/>
      <c r="AG10" s="284" t="s">
        <v>57</v>
      </c>
      <c r="AH10" s="284"/>
      <c r="AI10" s="284" t="s">
        <v>58</v>
      </c>
      <c r="AJ10" s="284"/>
      <c r="AK10" s="284" t="s">
        <v>59</v>
      </c>
      <c r="AL10" s="284"/>
      <c r="AM10" s="284" t="s">
        <v>61</v>
      </c>
      <c r="AN10" s="284"/>
      <c r="AO10" s="284" t="s">
        <v>62</v>
      </c>
      <c r="AP10" s="284"/>
      <c r="AQ10" s="284" t="s">
        <v>63</v>
      </c>
      <c r="AR10" s="284"/>
      <c r="AS10" s="284" t="s">
        <v>65</v>
      </c>
      <c r="AT10" s="284"/>
      <c r="AU10" s="284" t="s">
        <v>66</v>
      </c>
      <c r="AV10" s="284"/>
      <c r="AW10" s="284" t="s">
        <v>67</v>
      </c>
      <c r="AX10" s="284"/>
      <c r="AY10" s="284" t="s">
        <v>69</v>
      </c>
      <c r="AZ10" s="284"/>
      <c r="BA10" s="284" t="s">
        <v>70</v>
      </c>
      <c r="BB10" s="284"/>
      <c r="BC10" s="284" t="s">
        <v>71</v>
      </c>
      <c r="BD10" s="284"/>
      <c r="BE10" s="284" t="s">
        <v>73</v>
      </c>
      <c r="BF10" s="284"/>
      <c r="BG10" s="284" t="s">
        <v>74</v>
      </c>
      <c r="BH10" s="284"/>
      <c r="BI10" s="284" t="s">
        <v>75</v>
      </c>
      <c r="BJ10" s="284"/>
      <c r="BK10" s="284" t="s">
        <v>76</v>
      </c>
      <c r="BL10" s="284"/>
      <c r="BM10" s="284" t="s">
        <v>78</v>
      </c>
      <c r="BN10" s="284"/>
      <c r="BO10" s="284" t="s">
        <v>79</v>
      </c>
      <c r="BP10" s="284"/>
      <c r="BQ10" s="284" t="s">
        <v>80</v>
      </c>
      <c r="BR10" s="284"/>
      <c r="BS10" s="284" t="s">
        <v>82</v>
      </c>
      <c r="BT10" s="284"/>
      <c r="BU10" s="284" t="s">
        <v>83</v>
      </c>
      <c r="BV10" s="284"/>
      <c r="BW10" s="284" t="s">
        <v>84</v>
      </c>
      <c r="BX10" s="284"/>
      <c r="BY10" s="284" t="s">
        <v>86</v>
      </c>
      <c r="BZ10" s="284"/>
      <c r="CA10" s="284" t="s">
        <v>87</v>
      </c>
      <c r="CB10" s="284"/>
      <c r="CC10" s="284" t="s">
        <v>88</v>
      </c>
      <c r="CD10" s="284"/>
      <c r="CE10" s="284" t="s">
        <v>90</v>
      </c>
      <c r="CF10" s="284"/>
      <c r="CG10" s="284" t="s">
        <v>91</v>
      </c>
      <c r="CH10" s="284"/>
      <c r="CI10" s="284" t="s">
        <v>92</v>
      </c>
      <c r="CJ10" s="284"/>
      <c r="CK10" s="284" t="s">
        <v>93</v>
      </c>
      <c r="CL10" s="284"/>
      <c r="CM10" s="284" t="s">
        <v>95</v>
      </c>
      <c r="CN10" s="284"/>
      <c r="CO10" s="284" t="s">
        <v>96</v>
      </c>
      <c r="CP10" s="284"/>
      <c r="CQ10" s="284" t="s">
        <v>97</v>
      </c>
      <c r="CR10" s="284"/>
      <c r="CS10" s="284" t="s">
        <v>98</v>
      </c>
      <c r="CT10" s="284"/>
      <c r="CU10" s="284" t="s">
        <v>100</v>
      </c>
      <c r="CV10" s="284"/>
      <c r="CW10" s="284" t="s">
        <v>101</v>
      </c>
      <c r="CX10" s="284"/>
      <c r="CY10" s="284" t="s">
        <v>102</v>
      </c>
      <c r="CZ10" s="284"/>
      <c r="DA10" s="284" t="s">
        <v>103</v>
      </c>
      <c r="DB10" s="284"/>
      <c r="DC10" s="284" t="s">
        <v>105</v>
      </c>
      <c r="DD10" s="284"/>
      <c r="DE10" s="284" t="s">
        <v>106</v>
      </c>
      <c r="DF10" s="284"/>
      <c r="DG10" s="284" t="s">
        <v>107</v>
      </c>
      <c r="DH10" s="284"/>
      <c r="DI10" s="284" t="s">
        <v>109</v>
      </c>
      <c r="DJ10" s="284"/>
      <c r="DK10" s="284" t="s">
        <v>110</v>
      </c>
      <c r="DL10" s="284"/>
      <c r="DM10" s="284" t="s">
        <v>111</v>
      </c>
      <c r="DN10" s="284"/>
      <c r="DO10" s="284" t="s">
        <v>113</v>
      </c>
      <c r="DP10" s="284"/>
      <c r="DQ10" s="284" t="s">
        <v>114</v>
      </c>
      <c r="DR10" s="284"/>
      <c r="DS10" s="284" t="s">
        <v>115</v>
      </c>
      <c r="DT10" s="284"/>
      <c r="DU10" s="284" t="s">
        <v>116</v>
      </c>
      <c r="DV10" s="284"/>
      <c r="DW10" s="284" t="s">
        <v>118</v>
      </c>
      <c r="DX10" s="284"/>
      <c r="DY10" s="284" t="s">
        <v>119</v>
      </c>
      <c r="DZ10" s="284"/>
      <c r="EA10" s="284" t="s">
        <v>121</v>
      </c>
      <c r="EB10" s="284"/>
      <c r="EC10" s="284" t="s">
        <v>122</v>
      </c>
      <c r="ED10" s="284"/>
      <c r="EE10" s="284" t="s">
        <v>123</v>
      </c>
      <c r="EF10" s="284"/>
      <c r="EG10" s="284" t="s">
        <v>125</v>
      </c>
      <c r="EH10" s="284"/>
      <c r="EI10" s="284" t="s">
        <v>126</v>
      </c>
      <c r="EJ10" s="284"/>
      <c r="EK10" s="284" t="s">
        <v>128</v>
      </c>
      <c r="EL10" s="284"/>
      <c r="EM10" s="284" t="s">
        <v>129</v>
      </c>
      <c r="EN10" s="284"/>
      <c r="EO10" s="284" t="s">
        <v>130</v>
      </c>
      <c r="EP10" s="284"/>
      <c r="EQ10" s="284" t="s">
        <v>131</v>
      </c>
      <c r="ER10" s="284"/>
      <c r="ES10" s="284" t="s">
        <v>214</v>
      </c>
      <c r="ET10" s="284"/>
      <c r="EU10" s="284" t="s">
        <v>215</v>
      </c>
      <c r="EV10" s="284"/>
      <c r="EW10" s="284" t="s">
        <v>216</v>
      </c>
      <c r="EX10" s="284"/>
      <c r="EY10" s="284" t="s">
        <v>217</v>
      </c>
      <c r="EZ10" s="284"/>
      <c r="FA10" s="284" t="s">
        <v>218</v>
      </c>
      <c r="FB10" s="284"/>
      <c r="FC10" s="284" t="s">
        <v>219</v>
      </c>
      <c r="FD10" s="284"/>
      <c r="FE10" s="284" t="s">
        <v>220</v>
      </c>
      <c r="FF10" s="284"/>
      <c r="FG10" s="284" t="s">
        <v>221</v>
      </c>
      <c r="FH10" s="284"/>
    </row>
    <row r="11" spans="1:164" ht="15.65" customHeight="1" x14ac:dyDescent="0.35">
      <c r="A11" s="298"/>
      <c r="B11" s="298"/>
      <c r="C11" s="302" t="s">
        <v>33</v>
      </c>
      <c r="D11" s="302"/>
      <c r="E11" s="302"/>
      <c r="F11" s="302"/>
      <c r="G11" s="290" t="s">
        <v>39</v>
      </c>
      <c r="H11" s="290"/>
      <c r="I11" s="290" t="s">
        <v>41</v>
      </c>
      <c r="J11" s="290"/>
      <c r="K11" s="290" t="s">
        <v>42</v>
      </c>
      <c r="L11" s="290"/>
      <c r="M11" s="290" t="s">
        <v>39</v>
      </c>
      <c r="N11" s="290"/>
      <c r="O11" s="290" t="s">
        <v>41</v>
      </c>
      <c r="P11" s="290"/>
      <c r="Q11" s="290" t="s">
        <v>42</v>
      </c>
      <c r="R11" s="290"/>
      <c r="S11" s="290" t="s">
        <v>39</v>
      </c>
      <c r="T11" s="290"/>
      <c r="U11" s="290" t="s">
        <v>41</v>
      </c>
      <c r="V11" s="290"/>
      <c r="W11" s="290" t="s">
        <v>42</v>
      </c>
      <c r="X11" s="290"/>
      <c r="Y11" s="290" t="s">
        <v>50</v>
      </c>
      <c r="Z11" s="290"/>
      <c r="AA11" s="290" t="s">
        <v>39</v>
      </c>
      <c r="AB11" s="290"/>
      <c r="AC11" s="290" t="s">
        <v>41</v>
      </c>
      <c r="AD11" s="290"/>
      <c r="AE11" s="290" t="s">
        <v>42</v>
      </c>
      <c r="AF11" s="290"/>
      <c r="AG11" s="290" t="s">
        <v>39</v>
      </c>
      <c r="AH11" s="290"/>
      <c r="AI11" s="290" t="s">
        <v>41</v>
      </c>
      <c r="AJ11" s="290"/>
      <c r="AK11" s="290" t="s">
        <v>42</v>
      </c>
      <c r="AL11" s="290"/>
      <c r="AM11" s="290" t="s">
        <v>39</v>
      </c>
      <c r="AN11" s="290"/>
      <c r="AO11" s="290" t="s">
        <v>41</v>
      </c>
      <c r="AP11" s="290"/>
      <c r="AQ11" s="290" t="s">
        <v>42</v>
      </c>
      <c r="AR11" s="290"/>
      <c r="AS11" s="290" t="s">
        <v>39</v>
      </c>
      <c r="AT11" s="290"/>
      <c r="AU11" s="290" t="s">
        <v>41</v>
      </c>
      <c r="AV11" s="290"/>
      <c r="AW11" s="290" t="s">
        <v>42</v>
      </c>
      <c r="AX11" s="290"/>
      <c r="AY11" s="290" t="s">
        <v>39</v>
      </c>
      <c r="AZ11" s="290"/>
      <c r="BA11" s="290" t="s">
        <v>41</v>
      </c>
      <c r="BB11" s="290"/>
      <c r="BC11" s="290" t="s">
        <v>42</v>
      </c>
      <c r="BD11" s="290"/>
      <c r="BE11" s="290" t="s">
        <v>39</v>
      </c>
      <c r="BF11" s="290"/>
      <c r="BG11" s="290" t="s">
        <v>41</v>
      </c>
      <c r="BH11" s="290"/>
      <c r="BI11" s="290" t="s">
        <v>42</v>
      </c>
      <c r="BJ11" s="290"/>
      <c r="BK11" s="290" t="s">
        <v>50</v>
      </c>
      <c r="BL11" s="290"/>
      <c r="BM11" s="290" t="s">
        <v>39</v>
      </c>
      <c r="BN11" s="290"/>
      <c r="BO11" s="290" t="s">
        <v>41</v>
      </c>
      <c r="BP11" s="290"/>
      <c r="BQ11" s="290" t="s">
        <v>42</v>
      </c>
      <c r="BR11" s="290"/>
      <c r="BS11" s="290" t="s">
        <v>39</v>
      </c>
      <c r="BT11" s="290"/>
      <c r="BU11" s="290" t="s">
        <v>41</v>
      </c>
      <c r="BV11" s="290"/>
      <c r="BW11" s="290" t="s">
        <v>42</v>
      </c>
      <c r="BX11" s="290"/>
      <c r="BY11" s="290" t="s">
        <v>39</v>
      </c>
      <c r="BZ11" s="290"/>
      <c r="CA11" s="290" t="s">
        <v>41</v>
      </c>
      <c r="CB11" s="290"/>
      <c r="CC11" s="290" t="s">
        <v>42</v>
      </c>
      <c r="CD11" s="290"/>
      <c r="CE11" s="290" t="s">
        <v>39</v>
      </c>
      <c r="CF11" s="290"/>
      <c r="CG11" s="290" t="s">
        <v>41</v>
      </c>
      <c r="CH11" s="290"/>
      <c r="CI11" s="290" t="s">
        <v>42</v>
      </c>
      <c r="CJ11" s="290"/>
      <c r="CK11" s="290" t="s">
        <v>50</v>
      </c>
      <c r="CL11" s="290"/>
      <c r="CM11" s="290" t="s">
        <v>39</v>
      </c>
      <c r="CN11" s="290"/>
      <c r="CO11" s="290" t="s">
        <v>41</v>
      </c>
      <c r="CP11" s="290"/>
      <c r="CQ11" s="290" t="s">
        <v>42</v>
      </c>
      <c r="CR11" s="290"/>
      <c r="CS11" s="290" t="s">
        <v>50</v>
      </c>
      <c r="CT11" s="290"/>
      <c r="CU11" s="290" t="s">
        <v>39</v>
      </c>
      <c r="CV11" s="290"/>
      <c r="CW11" s="290" t="s">
        <v>41</v>
      </c>
      <c r="CX11" s="290"/>
      <c r="CY11" s="290" t="s">
        <v>42</v>
      </c>
      <c r="CZ11" s="290"/>
      <c r="DA11" s="290" t="s">
        <v>50</v>
      </c>
      <c r="DB11" s="290"/>
      <c r="DC11" s="290" t="s">
        <v>41</v>
      </c>
      <c r="DD11" s="290"/>
      <c r="DE11" s="290" t="s">
        <v>42</v>
      </c>
      <c r="DF11" s="290"/>
      <c r="DG11" s="290" t="s">
        <v>50</v>
      </c>
      <c r="DH11" s="290"/>
      <c r="DI11" s="290" t="s">
        <v>41</v>
      </c>
      <c r="DJ11" s="290"/>
      <c r="DK11" s="290" t="s">
        <v>42</v>
      </c>
      <c r="DL11" s="290"/>
      <c r="DM11" s="290" t="s">
        <v>50</v>
      </c>
      <c r="DN11" s="290"/>
      <c r="DO11" s="290" t="s">
        <v>39</v>
      </c>
      <c r="DP11" s="290"/>
      <c r="DQ11" s="290" t="s">
        <v>41</v>
      </c>
      <c r="DR11" s="290"/>
      <c r="DS11" s="290" t="s">
        <v>42</v>
      </c>
      <c r="DT11" s="290"/>
      <c r="DU11" s="290" t="s">
        <v>50</v>
      </c>
      <c r="DV11" s="290"/>
      <c r="DW11" s="290" t="s">
        <v>41</v>
      </c>
      <c r="DX11" s="290"/>
      <c r="DY11" s="290" t="s">
        <v>42</v>
      </c>
      <c r="DZ11" s="290"/>
      <c r="EA11" s="290" t="s">
        <v>41</v>
      </c>
      <c r="EB11" s="290"/>
      <c r="EC11" s="290" t="s">
        <v>42</v>
      </c>
      <c r="ED11" s="290"/>
      <c r="EE11" s="290" t="s">
        <v>50</v>
      </c>
      <c r="EF11" s="290"/>
      <c r="EG11" s="290" t="s">
        <v>41</v>
      </c>
      <c r="EH11" s="290"/>
      <c r="EI11" s="290" t="s">
        <v>42</v>
      </c>
      <c r="EJ11" s="290"/>
      <c r="EK11" s="290" t="s">
        <v>39</v>
      </c>
      <c r="EL11" s="290"/>
      <c r="EM11" s="290" t="s">
        <v>41</v>
      </c>
      <c r="EN11" s="290"/>
      <c r="EO11" s="290" t="s">
        <v>42</v>
      </c>
      <c r="EP11" s="290"/>
      <c r="EQ11" s="290" t="s">
        <v>50</v>
      </c>
      <c r="ER11" s="290"/>
      <c r="ES11" s="290" t="s">
        <v>39</v>
      </c>
      <c r="ET11" s="290"/>
      <c r="EU11" s="290" t="s">
        <v>41</v>
      </c>
      <c r="EV11" s="290"/>
      <c r="EW11" s="290" t="s">
        <v>42</v>
      </c>
      <c r="EX11" s="290"/>
      <c r="EY11" s="290" t="s">
        <v>50</v>
      </c>
      <c r="EZ11" s="290"/>
      <c r="FA11" s="285" t="s">
        <v>39</v>
      </c>
      <c r="FB11" s="286"/>
      <c r="FC11" s="285" t="s">
        <v>41</v>
      </c>
      <c r="FD11" s="286"/>
      <c r="FE11" s="285" t="s">
        <v>42</v>
      </c>
      <c r="FF11" s="286"/>
      <c r="FG11" s="285" t="s">
        <v>50</v>
      </c>
      <c r="FH11" s="286"/>
    </row>
    <row r="12" spans="1:164" ht="25" customHeight="1" x14ac:dyDescent="0.35">
      <c r="A12" s="298"/>
      <c r="B12" s="298"/>
      <c r="C12" s="299" t="s">
        <v>135</v>
      </c>
      <c r="D12" s="300"/>
      <c r="E12" s="300"/>
      <c r="F12" s="301"/>
      <c r="G12" s="280">
        <f>IFERROR(VLOOKUP(G10,TJM!$C$6:$D$86,2,FALSE)," ")</f>
        <v>0</v>
      </c>
      <c r="H12" s="280"/>
      <c r="I12" s="280">
        <f>IFERROR(VLOOKUP(I10,TJM!$C$6:$D$86,2,FALSE)," ")</f>
        <v>0</v>
      </c>
      <c r="J12" s="280"/>
      <c r="K12" s="280">
        <f>IFERROR(VLOOKUP(K10,TJM!$C$6:$D$86,2,FALSE)," ")</f>
        <v>0</v>
      </c>
      <c r="L12" s="280"/>
      <c r="M12" s="280">
        <f>IFERROR(VLOOKUP(M10,TJM!$C$6:$D$86,2,FALSE)," ")</f>
        <v>0</v>
      </c>
      <c r="N12" s="280"/>
      <c r="O12" s="280">
        <f>IFERROR(VLOOKUP(O10,TJM!$C$6:$D$86,2,FALSE)," ")</f>
        <v>0</v>
      </c>
      <c r="P12" s="280"/>
      <c r="Q12" s="280">
        <f>IFERROR(VLOOKUP(Q10,TJM!$C$6:$D$86,2,FALSE)," ")</f>
        <v>0</v>
      </c>
      <c r="R12" s="280"/>
      <c r="S12" s="280">
        <f>IFERROR(VLOOKUP(S10,TJM!$C$6:$D$86,2,FALSE)," ")</f>
        <v>0</v>
      </c>
      <c r="T12" s="280"/>
      <c r="U12" s="280">
        <f>IFERROR(VLOOKUP(U10,TJM!$C$6:$D$86,2,FALSE)," ")</f>
        <v>0</v>
      </c>
      <c r="V12" s="280"/>
      <c r="W12" s="280">
        <f>IFERROR(VLOOKUP(W10,TJM!$C$6:$D$86,2,FALSE)," ")</f>
        <v>0</v>
      </c>
      <c r="X12" s="280"/>
      <c r="Y12" s="280">
        <f>IFERROR(VLOOKUP(Y10,TJM!$C$6:$D$86,2,FALSE)," ")</f>
        <v>0</v>
      </c>
      <c r="Z12" s="280"/>
      <c r="AA12" s="280">
        <f>IFERROR(VLOOKUP(AA10,TJM!$C$6:$D$86,2,FALSE)," ")</f>
        <v>0</v>
      </c>
      <c r="AB12" s="280"/>
      <c r="AC12" s="280">
        <f>IFERROR(VLOOKUP(AC10,TJM!$C$6:$D$86,2,FALSE)," ")</f>
        <v>0</v>
      </c>
      <c r="AD12" s="280"/>
      <c r="AE12" s="280">
        <f>IFERROR(VLOOKUP(AE10,TJM!$C$6:$D$86,2,FALSE)," ")</f>
        <v>0</v>
      </c>
      <c r="AF12" s="280"/>
      <c r="AG12" s="280">
        <f>IFERROR(VLOOKUP(AG10,TJM!$C$6:$D$86,2,FALSE)," ")</f>
        <v>0</v>
      </c>
      <c r="AH12" s="280"/>
      <c r="AI12" s="280">
        <f>IFERROR(VLOOKUP(AI10,TJM!$C$6:$D$86,2,FALSE)," ")</f>
        <v>0</v>
      </c>
      <c r="AJ12" s="280"/>
      <c r="AK12" s="280">
        <f>IFERROR(VLOOKUP(AK10,TJM!$C$6:$D$86,2,FALSE)," ")</f>
        <v>0</v>
      </c>
      <c r="AL12" s="280"/>
      <c r="AM12" s="280">
        <f>IFERROR(VLOOKUP(AM10,TJM!$C$6:$D$86,2,FALSE)," ")</f>
        <v>0</v>
      </c>
      <c r="AN12" s="280"/>
      <c r="AO12" s="280">
        <f>IFERROR(VLOOKUP(AO10,TJM!$C$6:$D$86,2,FALSE)," ")</f>
        <v>0</v>
      </c>
      <c r="AP12" s="280"/>
      <c r="AQ12" s="280">
        <f>IFERROR(VLOOKUP(AQ10,TJM!$C$6:$D$86,2,FALSE)," ")</f>
        <v>0</v>
      </c>
      <c r="AR12" s="280"/>
      <c r="AS12" s="280">
        <f>IFERROR(VLOOKUP(AS10,TJM!$C$6:$D$86,2,FALSE)," ")</f>
        <v>0</v>
      </c>
      <c r="AT12" s="280"/>
      <c r="AU12" s="280">
        <f>IFERROR(VLOOKUP(AU10,TJM!$C$6:$D$86,2,FALSE)," ")</f>
        <v>0</v>
      </c>
      <c r="AV12" s="280"/>
      <c r="AW12" s="280">
        <f>IFERROR(VLOOKUP(AW10,TJM!$C$6:$D$86,2,FALSE)," ")</f>
        <v>0</v>
      </c>
      <c r="AX12" s="280"/>
      <c r="AY12" s="280">
        <f>IFERROR(VLOOKUP(AY10,TJM!$C$6:$D$86,2,FALSE)," ")</f>
        <v>0</v>
      </c>
      <c r="AZ12" s="280"/>
      <c r="BA12" s="280">
        <f>IFERROR(VLOOKUP(BA10,TJM!$C$6:$D$86,2,FALSE)," ")</f>
        <v>0</v>
      </c>
      <c r="BB12" s="280"/>
      <c r="BC12" s="280">
        <f>IFERROR(VLOOKUP(BC10,TJM!$C$6:$D$86,2,FALSE)," ")</f>
        <v>0</v>
      </c>
      <c r="BD12" s="280"/>
      <c r="BE12" s="280">
        <f>IFERROR(VLOOKUP(BE10,TJM!$C$6:$D$86,2,FALSE)," ")</f>
        <v>0</v>
      </c>
      <c r="BF12" s="280"/>
      <c r="BG12" s="280">
        <f>IFERROR(VLOOKUP(BG10,TJM!$C$6:$D$86,2,FALSE)," ")</f>
        <v>0</v>
      </c>
      <c r="BH12" s="280"/>
      <c r="BI12" s="280">
        <f>IFERROR(VLOOKUP(BI10,TJM!$C$6:$D$86,2,FALSE)," ")</f>
        <v>0</v>
      </c>
      <c r="BJ12" s="280"/>
      <c r="BK12" s="280">
        <f>IFERROR(VLOOKUP(BK10,TJM!$C$6:$D$86,2,FALSE)," ")</f>
        <v>0</v>
      </c>
      <c r="BL12" s="280"/>
      <c r="BM12" s="280">
        <f>IFERROR(VLOOKUP(BM10,TJM!$C$6:$D$86,2,FALSE)," ")</f>
        <v>0</v>
      </c>
      <c r="BN12" s="280"/>
      <c r="BO12" s="280">
        <f>IFERROR(VLOOKUP(BO10,TJM!$C$6:$D$86,2,FALSE)," ")</f>
        <v>0</v>
      </c>
      <c r="BP12" s="280"/>
      <c r="BQ12" s="280">
        <f>IFERROR(VLOOKUP(BQ10,TJM!$C$6:$D$86,2,FALSE)," ")</f>
        <v>0</v>
      </c>
      <c r="BR12" s="280"/>
      <c r="BS12" s="280">
        <f>IFERROR(VLOOKUP(BS10,TJM!$C$6:$D$86,2,FALSE)," ")</f>
        <v>0</v>
      </c>
      <c r="BT12" s="280"/>
      <c r="BU12" s="280">
        <f>IFERROR(VLOOKUP(BU10,TJM!$C$6:$D$86,2,FALSE)," ")</f>
        <v>0</v>
      </c>
      <c r="BV12" s="280"/>
      <c r="BW12" s="280">
        <f>IFERROR(VLOOKUP(BW10,TJM!$C$6:$D$86,2,FALSE)," ")</f>
        <v>0</v>
      </c>
      <c r="BX12" s="280"/>
      <c r="BY12" s="280">
        <f>IFERROR(VLOOKUP(BY10,TJM!$C$6:$D$86,2,FALSE)," ")</f>
        <v>0</v>
      </c>
      <c r="BZ12" s="280"/>
      <c r="CA12" s="280">
        <f>IFERROR(VLOOKUP(CA10,TJM!$C$6:$D$86,2,FALSE)," ")</f>
        <v>0</v>
      </c>
      <c r="CB12" s="280"/>
      <c r="CC12" s="280">
        <f>IFERROR(VLOOKUP(CC10,TJM!$C$6:$D$86,2,FALSE)," ")</f>
        <v>0</v>
      </c>
      <c r="CD12" s="280"/>
      <c r="CE12" s="280">
        <f>IFERROR(VLOOKUP(CE10,TJM!$C$6:$D$86,2,FALSE)," ")</f>
        <v>0</v>
      </c>
      <c r="CF12" s="280"/>
      <c r="CG12" s="280">
        <f>IFERROR(VLOOKUP(CG10,TJM!$C$6:$D$86,2,FALSE)," ")</f>
        <v>0</v>
      </c>
      <c r="CH12" s="280"/>
      <c r="CI12" s="280">
        <f>IFERROR(VLOOKUP(CI10,TJM!$C$6:$D$86,2,FALSE)," ")</f>
        <v>0</v>
      </c>
      <c r="CJ12" s="280"/>
      <c r="CK12" s="280">
        <f>IFERROR(VLOOKUP(CK10,TJM!$C$6:$D$86,2,FALSE)," ")</f>
        <v>0</v>
      </c>
      <c r="CL12" s="280"/>
      <c r="CM12" s="280">
        <f>IFERROR(VLOOKUP(CM10,TJM!$C$6:$D$86,2,FALSE)," ")</f>
        <v>0</v>
      </c>
      <c r="CN12" s="280"/>
      <c r="CO12" s="280">
        <f>IFERROR(VLOOKUP(CO10,TJM!$C$6:$D$86,2,FALSE)," ")</f>
        <v>0</v>
      </c>
      <c r="CP12" s="280"/>
      <c r="CQ12" s="280">
        <f>IFERROR(VLOOKUP(CQ10,TJM!$C$6:$D$86,2,FALSE)," ")</f>
        <v>0</v>
      </c>
      <c r="CR12" s="280"/>
      <c r="CS12" s="280">
        <f>IFERROR(VLOOKUP(CS10,TJM!$C$6:$D$86,2,FALSE)," ")</f>
        <v>0</v>
      </c>
      <c r="CT12" s="280"/>
      <c r="CU12" s="280">
        <f>IFERROR(VLOOKUP(CU10,TJM!$C$6:$D$86,2,FALSE)," ")</f>
        <v>0</v>
      </c>
      <c r="CV12" s="280"/>
      <c r="CW12" s="280">
        <f>IFERROR(VLOOKUP(CW10,TJM!$C$6:$D$86,2,FALSE)," ")</f>
        <v>0</v>
      </c>
      <c r="CX12" s="280"/>
      <c r="CY12" s="280">
        <f>IFERROR(VLOOKUP(CY10,TJM!$C$6:$D$86,2,FALSE)," ")</f>
        <v>0</v>
      </c>
      <c r="CZ12" s="280"/>
      <c r="DA12" s="280">
        <f>IFERROR(VLOOKUP(DA10,TJM!$C$6:$D$86,2,FALSE)," ")</f>
        <v>0</v>
      </c>
      <c r="DB12" s="280"/>
      <c r="DC12" s="280">
        <f>IFERROR(VLOOKUP(DC10,TJM!$C$6:$D$86,2,FALSE)," ")</f>
        <v>0</v>
      </c>
      <c r="DD12" s="280"/>
      <c r="DE12" s="280">
        <f>IFERROR(VLOOKUP(DE10,TJM!$C$6:$D$86,2,FALSE)," ")</f>
        <v>0</v>
      </c>
      <c r="DF12" s="280"/>
      <c r="DG12" s="280">
        <f>IFERROR(VLOOKUP(DG10,TJM!$C$6:$D$86,2,FALSE)," ")</f>
        <v>0</v>
      </c>
      <c r="DH12" s="280"/>
      <c r="DI12" s="280">
        <f>IFERROR(VLOOKUP(DI10,TJM!$C$6:$D$86,2,FALSE)," ")</f>
        <v>0</v>
      </c>
      <c r="DJ12" s="280"/>
      <c r="DK12" s="280">
        <f>IFERROR(VLOOKUP(DK10,TJM!$C$6:$D$86,2,FALSE)," ")</f>
        <v>0</v>
      </c>
      <c r="DL12" s="280"/>
      <c r="DM12" s="280">
        <f>IFERROR(VLOOKUP(DM10,TJM!$C$6:$D$86,2,FALSE)," ")</f>
        <v>0</v>
      </c>
      <c r="DN12" s="280"/>
      <c r="DO12" s="280">
        <f>IFERROR(VLOOKUP(DO10,TJM!$C$6:$D$86,2,FALSE)," ")</f>
        <v>0</v>
      </c>
      <c r="DP12" s="280"/>
      <c r="DQ12" s="280">
        <f>IFERROR(VLOOKUP(DQ10,TJM!$C$6:$D$86,2,FALSE)," ")</f>
        <v>0</v>
      </c>
      <c r="DR12" s="280"/>
      <c r="DS12" s="280">
        <f>IFERROR(VLOOKUP(DS10,TJM!$C$6:$D$86,2,FALSE)," ")</f>
        <v>0</v>
      </c>
      <c r="DT12" s="280"/>
      <c r="DU12" s="280">
        <f>IFERROR(VLOOKUP(DU10,TJM!$C$6:$D$86,2,FALSE)," ")</f>
        <v>0</v>
      </c>
      <c r="DV12" s="280"/>
      <c r="DW12" s="280">
        <f>IFERROR(VLOOKUP(DW10,TJM!$C$6:$D$86,2,FALSE)," ")</f>
        <v>0</v>
      </c>
      <c r="DX12" s="280"/>
      <c r="DY12" s="280">
        <f>IFERROR(VLOOKUP(DY10,TJM!$C$6:$D$86,2,FALSE)," ")</f>
        <v>0</v>
      </c>
      <c r="DZ12" s="280"/>
      <c r="EA12" s="280">
        <f>IFERROR(VLOOKUP(EA10,TJM!$C$6:$D$86,2,FALSE)," ")</f>
        <v>0</v>
      </c>
      <c r="EB12" s="280"/>
      <c r="EC12" s="280">
        <f>IFERROR(VLOOKUP(EC10,TJM!$C$6:$D$86,2,FALSE)," ")</f>
        <v>0</v>
      </c>
      <c r="ED12" s="280"/>
      <c r="EE12" s="280">
        <f>IFERROR(VLOOKUP(EE10,TJM!$C$6:$D$86,2,FALSE)," ")</f>
        <v>0</v>
      </c>
      <c r="EF12" s="280"/>
      <c r="EG12" s="280">
        <f>IFERROR(VLOOKUP(EG10,TJM!$C$6:$D$86,2,FALSE)," ")</f>
        <v>0</v>
      </c>
      <c r="EH12" s="280"/>
      <c r="EI12" s="280">
        <f>IFERROR(VLOOKUP(EI10,TJM!$C$6:$D$86,2,FALSE)," ")</f>
        <v>0</v>
      </c>
      <c r="EJ12" s="280"/>
      <c r="EK12" s="280">
        <f>IFERROR(VLOOKUP(EK10,TJM!$C$6:$D$86,2,FALSE)," ")</f>
        <v>0</v>
      </c>
      <c r="EL12" s="280"/>
      <c r="EM12" s="280">
        <f>IFERROR(VLOOKUP(EM10,TJM!$C$6:$D$86,2,FALSE)," ")</f>
        <v>0</v>
      </c>
      <c r="EN12" s="280"/>
      <c r="EO12" s="280">
        <f>IFERROR(VLOOKUP(EO10,TJM!$C$6:$D$86,2,FALSE)," ")</f>
        <v>0</v>
      </c>
      <c r="EP12" s="280"/>
      <c r="EQ12" s="280">
        <f>IFERROR(VLOOKUP(EQ10,TJM!$C$6:$D$86,2,FALSE)," ")</f>
        <v>0</v>
      </c>
      <c r="ER12" s="280"/>
      <c r="ES12" s="280">
        <f>IFERROR(VLOOKUP(ES10,TJM!$C$6:$D$86,2,FALSE)," ")</f>
        <v>0</v>
      </c>
      <c r="ET12" s="280"/>
      <c r="EU12" s="280">
        <f>IFERROR(VLOOKUP(EU10,TJM!$C$6:$D$86,2,FALSE)," ")</f>
        <v>0</v>
      </c>
      <c r="EV12" s="280"/>
      <c r="EW12" s="280">
        <f>IFERROR(VLOOKUP(EW10,TJM!$C$6:$D$86,2,FALSE)," ")</f>
        <v>0</v>
      </c>
      <c r="EX12" s="280"/>
      <c r="EY12" s="280">
        <f>IFERROR(VLOOKUP(EY10,TJM!$C$6:$D$86,2,FALSE)," ")</f>
        <v>0</v>
      </c>
      <c r="EZ12" s="280"/>
      <c r="FA12" s="280">
        <f>IFERROR(VLOOKUP(FA10,TJM!$C$6:$D$86,2,FALSE)," ")</f>
        <v>0</v>
      </c>
      <c r="FB12" s="280"/>
      <c r="FC12" s="280">
        <f>IFERROR(VLOOKUP(FC10,TJM!$C$6:$D$86,2,FALSE)," ")</f>
        <v>0</v>
      </c>
      <c r="FD12" s="280"/>
      <c r="FE12" s="280">
        <f>IFERROR(VLOOKUP(FE10,TJM!$C$6:$D$86,2,FALSE)," ")</f>
        <v>0</v>
      </c>
      <c r="FF12" s="280"/>
      <c r="FG12" s="280">
        <f>IFERROR(VLOOKUP(FG10,TJM!$C$6:$D$86,2,FALSE)," ")</f>
        <v>0</v>
      </c>
      <c r="FH12" s="280"/>
    </row>
    <row r="13" spans="1:164" ht="71.25" customHeight="1" x14ac:dyDescent="0.35">
      <c r="A13" s="298"/>
      <c r="B13" s="298"/>
      <c r="C13" s="130" t="s">
        <v>136</v>
      </c>
      <c r="D13" s="130" t="s">
        <v>37</v>
      </c>
      <c r="E13" s="130" t="s">
        <v>137</v>
      </c>
      <c r="F13" s="127" t="s">
        <v>138</v>
      </c>
      <c r="G13" s="126" t="s">
        <v>139</v>
      </c>
      <c r="H13" s="126" t="s">
        <v>140</v>
      </c>
      <c r="I13" s="126" t="s">
        <v>139</v>
      </c>
      <c r="J13" s="126" t="s">
        <v>140</v>
      </c>
      <c r="K13" s="126" t="s">
        <v>139</v>
      </c>
      <c r="L13" s="126" t="s">
        <v>140</v>
      </c>
      <c r="M13" s="126" t="s">
        <v>139</v>
      </c>
      <c r="N13" s="126" t="s">
        <v>140</v>
      </c>
      <c r="O13" s="126" t="s">
        <v>139</v>
      </c>
      <c r="P13" s="126" t="s">
        <v>140</v>
      </c>
      <c r="Q13" s="126" t="s">
        <v>139</v>
      </c>
      <c r="R13" s="126" t="s">
        <v>140</v>
      </c>
      <c r="S13" s="126" t="s">
        <v>139</v>
      </c>
      <c r="T13" s="126" t="s">
        <v>140</v>
      </c>
      <c r="U13" s="126" t="s">
        <v>141</v>
      </c>
      <c r="V13" s="126" t="s">
        <v>140</v>
      </c>
      <c r="W13" s="126" t="s">
        <v>139</v>
      </c>
      <c r="X13" s="126" t="s">
        <v>140</v>
      </c>
      <c r="Y13" s="126" t="s">
        <v>139</v>
      </c>
      <c r="Z13" s="126" t="s">
        <v>140</v>
      </c>
      <c r="AA13" s="126" t="s">
        <v>139</v>
      </c>
      <c r="AB13" s="126" t="s">
        <v>140</v>
      </c>
      <c r="AC13" s="126" t="s">
        <v>139</v>
      </c>
      <c r="AD13" s="126" t="s">
        <v>140</v>
      </c>
      <c r="AE13" s="126" t="s">
        <v>139</v>
      </c>
      <c r="AF13" s="126" t="s">
        <v>140</v>
      </c>
      <c r="AG13" s="126" t="s">
        <v>139</v>
      </c>
      <c r="AH13" s="126" t="s">
        <v>140</v>
      </c>
      <c r="AI13" s="126" t="s">
        <v>139</v>
      </c>
      <c r="AJ13" s="126" t="s">
        <v>140</v>
      </c>
      <c r="AK13" s="126" t="s">
        <v>139</v>
      </c>
      <c r="AL13" s="126" t="s">
        <v>140</v>
      </c>
      <c r="AM13" s="126" t="s">
        <v>139</v>
      </c>
      <c r="AN13" s="126" t="s">
        <v>140</v>
      </c>
      <c r="AO13" s="126" t="s">
        <v>139</v>
      </c>
      <c r="AP13" s="126" t="s">
        <v>140</v>
      </c>
      <c r="AQ13" s="126" t="s">
        <v>139</v>
      </c>
      <c r="AR13" s="126" t="s">
        <v>140</v>
      </c>
      <c r="AS13" s="126" t="s">
        <v>139</v>
      </c>
      <c r="AT13" s="126" t="s">
        <v>140</v>
      </c>
      <c r="AU13" s="126" t="s">
        <v>139</v>
      </c>
      <c r="AV13" s="126" t="s">
        <v>140</v>
      </c>
      <c r="AW13" s="126" t="s">
        <v>139</v>
      </c>
      <c r="AX13" s="126" t="s">
        <v>140</v>
      </c>
      <c r="AY13" s="126" t="s">
        <v>139</v>
      </c>
      <c r="AZ13" s="126" t="s">
        <v>140</v>
      </c>
      <c r="BA13" s="126" t="s">
        <v>139</v>
      </c>
      <c r="BB13" s="126" t="s">
        <v>140</v>
      </c>
      <c r="BC13" s="126" t="s">
        <v>139</v>
      </c>
      <c r="BD13" s="126" t="s">
        <v>140</v>
      </c>
      <c r="BE13" s="126" t="s">
        <v>139</v>
      </c>
      <c r="BF13" s="126" t="s">
        <v>140</v>
      </c>
      <c r="BG13" s="126" t="s">
        <v>139</v>
      </c>
      <c r="BH13" s="126" t="s">
        <v>140</v>
      </c>
      <c r="BI13" s="126" t="s">
        <v>139</v>
      </c>
      <c r="BJ13" s="126" t="s">
        <v>140</v>
      </c>
      <c r="BK13" s="126" t="s">
        <v>139</v>
      </c>
      <c r="BL13" s="126" t="s">
        <v>140</v>
      </c>
      <c r="BM13" s="126" t="s">
        <v>139</v>
      </c>
      <c r="BN13" s="126" t="s">
        <v>140</v>
      </c>
      <c r="BO13" s="126" t="s">
        <v>139</v>
      </c>
      <c r="BP13" s="126" t="s">
        <v>140</v>
      </c>
      <c r="BQ13" s="126" t="s">
        <v>139</v>
      </c>
      <c r="BR13" s="126" t="s">
        <v>140</v>
      </c>
      <c r="BS13" s="126" t="s">
        <v>139</v>
      </c>
      <c r="BT13" s="126" t="s">
        <v>140</v>
      </c>
      <c r="BU13" s="126" t="s">
        <v>139</v>
      </c>
      <c r="BV13" s="126" t="s">
        <v>140</v>
      </c>
      <c r="BW13" s="126" t="s">
        <v>139</v>
      </c>
      <c r="BX13" s="126" t="s">
        <v>140</v>
      </c>
      <c r="BY13" s="126" t="s">
        <v>139</v>
      </c>
      <c r="BZ13" s="126" t="s">
        <v>140</v>
      </c>
      <c r="CA13" s="126" t="s">
        <v>139</v>
      </c>
      <c r="CB13" s="126" t="s">
        <v>140</v>
      </c>
      <c r="CC13" s="126" t="s">
        <v>139</v>
      </c>
      <c r="CD13" s="126" t="s">
        <v>140</v>
      </c>
      <c r="CE13" s="126" t="s">
        <v>139</v>
      </c>
      <c r="CF13" s="126" t="s">
        <v>140</v>
      </c>
      <c r="CG13" s="126" t="s">
        <v>139</v>
      </c>
      <c r="CH13" s="126" t="s">
        <v>140</v>
      </c>
      <c r="CI13" s="126" t="s">
        <v>139</v>
      </c>
      <c r="CJ13" s="126" t="s">
        <v>140</v>
      </c>
      <c r="CK13" s="126" t="s">
        <v>139</v>
      </c>
      <c r="CL13" s="126" t="s">
        <v>140</v>
      </c>
      <c r="CM13" s="126" t="s">
        <v>139</v>
      </c>
      <c r="CN13" s="126" t="s">
        <v>140</v>
      </c>
      <c r="CO13" s="126" t="s">
        <v>139</v>
      </c>
      <c r="CP13" s="126" t="s">
        <v>140</v>
      </c>
      <c r="CQ13" s="126" t="s">
        <v>139</v>
      </c>
      <c r="CR13" s="126" t="s">
        <v>140</v>
      </c>
      <c r="CS13" s="126" t="s">
        <v>139</v>
      </c>
      <c r="CT13" s="126" t="s">
        <v>140</v>
      </c>
      <c r="CU13" s="126" t="s">
        <v>139</v>
      </c>
      <c r="CV13" s="126" t="s">
        <v>140</v>
      </c>
      <c r="CW13" s="126" t="s">
        <v>139</v>
      </c>
      <c r="CX13" s="126" t="s">
        <v>140</v>
      </c>
      <c r="CY13" s="126" t="s">
        <v>139</v>
      </c>
      <c r="CZ13" s="126" t="s">
        <v>140</v>
      </c>
      <c r="DA13" s="126" t="s">
        <v>139</v>
      </c>
      <c r="DB13" s="126" t="s">
        <v>140</v>
      </c>
      <c r="DC13" s="126" t="s">
        <v>139</v>
      </c>
      <c r="DD13" s="126" t="s">
        <v>140</v>
      </c>
      <c r="DE13" s="126" t="s">
        <v>139</v>
      </c>
      <c r="DF13" s="126" t="s">
        <v>140</v>
      </c>
      <c r="DG13" s="126" t="s">
        <v>139</v>
      </c>
      <c r="DH13" s="126" t="s">
        <v>140</v>
      </c>
      <c r="DI13" s="126" t="s">
        <v>139</v>
      </c>
      <c r="DJ13" s="126" t="s">
        <v>140</v>
      </c>
      <c r="DK13" s="126" t="s">
        <v>139</v>
      </c>
      <c r="DL13" s="126" t="s">
        <v>140</v>
      </c>
      <c r="DM13" s="126" t="s">
        <v>139</v>
      </c>
      <c r="DN13" s="126" t="s">
        <v>140</v>
      </c>
      <c r="DO13" s="126" t="s">
        <v>139</v>
      </c>
      <c r="DP13" s="126" t="s">
        <v>140</v>
      </c>
      <c r="DQ13" s="126" t="s">
        <v>139</v>
      </c>
      <c r="DR13" s="126" t="s">
        <v>140</v>
      </c>
      <c r="DS13" s="126" t="s">
        <v>139</v>
      </c>
      <c r="DT13" s="126" t="s">
        <v>140</v>
      </c>
      <c r="DU13" s="126" t="s">
        <v>139</v>
      </c>
      <c r="DV13" s="126" t="s">
        <v>140</v>
      </c>
      <c r="DW13" s="126" t="s">
        <v>139</v>
      </c>
      <c r="DX13" s="126" t="s">
        <v>140</v>
      </c>
      <c r="DY13" s="126" t="s">
        <v>139</v>
      </c>
      <c r="DZ13" s="126" t="s">
        <v>140</v>
      </c>
      <c r="EA13" s="126" t="s">
        <v>139</v>
      </c>
      <c r="EB13" s="126" t="s">
        <v>140</v>
      </c>
      <c r="EC13" s="126" t="s">
        <v>139</v>
      </c>
      <c r="ED13" s="126" t="s">
        <v>140</v>
      </c>
      <c r="EE13" s="126" t="s">
        <v>139</v>
      </c>
      <c r="EF13" s="126" t="s">
        <v>140</v>
      </c>
      <c r="EG13" s="126" t="s">
        <v>139</v>
      </c>
      <c r="EH13" s="126" t="s">
        <v>140</v>
      </c>
      <c r="EI13" s="126" t="s">
        <v>139</v>
      </c>
      <c r="EJ13" s="126" t="s">
        <v>140</v>
      </c>
      <c r="EK13" s="126" t="s">
        <v>139</v>
      </c>
      <c r="EL13" s="126" t="s">
        <v>140</v>
      </c>
      <c r="EM13" s="126" t="s">
        <v>139</v>
      </c>
      <c r="EN13" s="126" t="s">
        <v>140</v>
      </c>
      <c r="EO13" s="126" t="s">
        <v>139</v>
      </c>
      <c r="EP13" s="126" t="s">
        <v>140</v>
      </c>
      <c r="EQ13" s="126" t="s">
        <v>139</v>
      </c>
      <c r="ER13" s="126" t="s">
        <v>140</v>
      </c>
      <c r="ES13" s="126" t="s">
        <v>139</v>
      </c>
      <c r="ET13" s="126" t="s">
        <v>140</v>
      </c>
      <c r="EU13" s="126" t="s">
        <v>139</v>
      </c>
      <c r="EV13" s="126" t="s">
        <v>140</v>
      </c>
      <c r="EW13" s="126" t="s">
        <v>139</v>
      </c>
      <c r="EX13" s="126" t="s">
        <v>140</v>
      </c>
      <c r="EY13" s="126" t="s">
        <v>139</v>
      </c>
      <c r="EZ13" s="126" t="s">
        <v>140</v>
      </c>
      <c r="FA13" s="126" t="s">
        <v>139</v>
      </c>
      <c r="FB13" s="126" t="s">
        <v>140</v>
      </c>
      <c r="FC13" s="126" t="s">
        <v>139</v>
      </c>
      <c r="FD13" s="126" t="s">
        <v>140</v>
      </c>
      <c r="FE13" s="126" t="s">
        <v>139</v>
      </c>
      <c r="FF13" s="126" t="s">
        <v>140</v>
      </c>
      <c r="FG13" s="126" t="s">
        <v>139</v>
      </c>
      <c r="FH13" s="126" t="s">
        <v>140</v>
      </c>
    </row>
    <row r="14" spans="1:164" ht="14.5" customHeight="1" x14ac:dyDescent="0.35">
      <c r="A14" s="129" t="s">
        <v>19</v>
      </c>
      <c r="B14" s="294" t="s">
        <v>142</v>
      </c>
      <c r="C14" s="76" t="e">
        <f>SUMPRODUCT($G$12:EQ$12,G14:EQ14)</f>
        <v>#DIV/0!</v>
      </c>
      <c r="D14" s="74" t="e">
        <f>C14*0.2</f>
        <v>#DIV/0!</v>
      </c>
      <c r="E14" s="75" t="e">
        <f>C14+D14</f>
        <v>#DIV/0!</v>
      </c>
      <c r="F14" s="215">
        <f>(G14+I14+K14+M14+O14+Q14+S14+U14+W14+Y14+AA14+AC14+AE14+AG14+AI14+AK14+AM14+AO14+AQ14+AS14+AU14+AW14+AY14+BA14+BC14+BE14+BG14+BI14+BK14+BM14+BO14+BQ14+BS14+BU14+BW14+BY14+CA14+CC14+CE14+CG14+CI14+CK14+CM14+CO14+CQ14+CS14+CU14+CW14+CY14+DA14+DC14+DE14+DG14+DI14+DK14+DM14+DO14+DQ14+DS14+DU14+DW14+DY14+EA14+EC14+EE14+EG14+EI14+EK14+EM14+EO14+EQ14)</f>
        <v>0</v>
      </c>
      <c r="G14" s="187"/>
      <c r="H14" s="188" t="e">
        <f>G14/$F14</f>
        <v>#DIV/0!</v>
      </c>
      <c r="I14" s="187"/>
      <c r="J14" s="188" t="e">
        <f>I14/$F14</f>
        <v>#DIV/0!</v>
      </c>
      <c r="K14" s="187"/>
      <c r="L14" s="188" t="e">
        <f>K14/$F14</f>
        <v>#DIV/0!</v>
      </c>
      <c r="M14" s="187"/>
      <c r="N14" s="188" t="e">
        <f>M14/$F14</f>
        <v>#DIV/0!</v>
      </c>
      <c r="O14" s="187"/>
      <c r="P14" s="188" t="e">
        <f t="shared" ref="P14:BZ16" si="0">O14/$F14</f>
        <v>#DIV/0!</v>
      </c>
      <c r="Q14" s="187"/>
      <c r="R14" s="189" t="e">
        <f t="shared" si="0"/>
        <v>#DIV/0!</v>
      </c>
      <c r="S14" s="187"/>
      <c r="T14" s="189" t="e">
        <f t="shared" si="0"/>
        <v>#DIV/0!</v>
      </c>
      <c r="U14" s="187"/>
      <c r="V14" s="189" t="e">
        <f t="shared" si="0"/>
        <v>#DIV/0!</v>
      </c>
      <c r="W14" s="187"/>
      <c r="X14" s="189" t="e">
        <f t="shared" si="0"/>
        <v>#DIV/0!</v>
      </c>
      <c r="Y14" s="187"/>
      <c r="Z14" s="189" t="e">
        <f t="shared" si="0"/>
        <v>#DIV/0!</v>
      </c>
      <c r="AA14" s="187"/>
      <c r="AB14" s="189" t="e">
        <f t="shared" si="0"/>
        <v>#DIV/0!</v>
      </c>
      <c r="AC14" s="187"/>
      <c r="AD14" s="189" t="e">
        <f t="shared" si="0"/>
        <v>#DIV/0!</v>
      </c>
      <c r="AE14" s="187"/>
      <c r="AF14" s="189" t="e">
        <f t="shared" si="0"/>
        <v>#DIV/0!</v>
      </c>
      <c r="AG14" s="187"/>
      <c r="AH14" s="189" t="e">
        <f t="shared" si="0"/>
        <v>#DIV/0!</v>
      </c>
      <c r="AI14" s="187"/>
      <c r="AJ14" s="189" t="e">
        <f t="shared" si="0"/>
        <v>#DIV/0!</v>
      </c>
      <c r="AK14" s="187"/>
      <c r="AL14" s="189" t="e">
        <f t="shared" si="0"/>
        <v>#DIV/0!</v>
      </c>
      <c r="AM14" s="187"/>
      <c r="AN14" s="189" t="e">
        <f t="shared" si="0"/>
        <v>#DIV/0!</v>
      </c>
      <c r="AO14" s="187"/>
      <c r="AP14" s="189" t="e">
        <f t="shared" si="0"/>
        <v>#DIV/0!</v>
      </c>
      <c r="AQ14" s="187"/>
      <c r="AR14" s="189" t="e">
        <f t="shared" si="0"/>
        <v>#DIV/0!</v>
      </c>
      <c r="AS14" s="187"/>
      <c r="AT14" s="189" t="e">
        <f t="shared" si="0"/>
        <v>#DIV/0!</v>
      </c>
      <c r="AU14" s="187"/>
      <c r="AV14" s="189" t="e">
        <f t="shared" si="0"/>
        <v>#DIV/0!</v>
      </c>
      <c r="AW14" s="187"/>
      <c r="AX14" s="189" t="e">
        <f t="shared" si="0"/>
        <v>#DIV/0!</v>
      </c>
      <c r="AY14" s="187"/>
      <c r="AZ14" s="189" t="e">
        <f t="shared" si="0"/>
        <v>#DIV/0!</v>
      </c>
      <c r="BA14" s="187"/>
      <c r="BB14" s="189" t="e">
        <f t="shared" si="0"/>
        <v>#DIV/0!</v>
      </c>
      <c r="BC14" s="187"/>
      <c r="BD14" s="189" t="e">
        <f t="shared" si="0"/>
        <v>#DIV/0!</v>
      </c>
      <c r="BE14" s="187"/>
      <c r="BF14" s="189" t="e">
        <f t="shared" si="0"/>
        <v>#DIV/0!</v>
      </c>
      <c r="BG14" s="187"/>
      <c r="BH14" s="189" t="e">
        <f t="shared" si="0"/>
        <v>#DIV/0!</v>
      </c>
      <c r="BI14" s="187"/>
      <c r="BJ14" s="189" t="e">
        <f t="shared" si="0"/>
        <v>#DIV/0!</v>
      </c>
      <c r="BK14" s="187"/>
      <c r="BL14" s="189" t="e">
        <f t="shared" si="0"/>
        <v>#DIV/0!</v>
      </c>
      <c r="BM14" s="187"/>
      <c r="BN14" s="189" t="e">
        <f t="shared" si="0"/>
        <v>#DIV/0!</v>
      </c>
      <c r="BO14" s="187"/>
      <c r="BP14" s="189" t="e">
        <f t="shared" si="0"/>
        <v>#DIV/0!</v>
      </c>
      <c r="BQ14" s="187"/>
      <c r="BR14" s="189" t="e">
        <f t="shared" si="0"/>
        <v>#DIV/0!</v>
      </c>
      <c r="BS14" s="187"/>
      <c r="BT14" s="189" t="e">
        <f t="shared" si="0"/>
        <v>#DIV/0!</v>
      </c>
      <c r="BU14" s="187"/>
      <c r="BV14" s="189" t="e">
        <f t="shared" si="0"/>
        <v>#DIV/0!</v>
      </c>
      <c r="BW14" s="187"/>
      <c r="BX14" s="189" t="e">
        <f t="shared" si="0"/>
        <v>#DIV/0!</v>
      </c>
      <c r="BY14" s="187"/>
      <c r="BZ14" s="189" t="e">
        <f t="shared" si="0"/>
        <v>#DIV/0!</v>
      </c>
      <c r="CA14" s="187"/>
      <c r="CB14" s="189" t="e">
        <f t="shared" ref="CB14:EF16" si="1">CA14/$F14</f>
        <v>#DIV/0!</v>
      </c>
      <c r="CC14" s="187"/>
      <c r="CD14" s="189" t="e">
        <f t="shared" si="1"/>
        <v>#DIV/0!</v>
      </c>
      <c r="CE14" s="187"/>
      <c r="CF14" s="189" t="e">
        <f t="shared" si="1"/>
        <v>#DIV/0!</v>
      </c>
      <c r="CG14" s="187"/>
      <c r="CH14" s="189" t="e">
        <f t="shared" si="1"/>
        <v>#DIV/0!</v>
      </c>
      <c r="CI14" s="187"/>
      <c r="CJ14" s="189" t="e">
        <f t="shared" si="1"/>
        <v>#DIV/0!</v>
      </c>
      <c r="CK14" s="187"/>
      <c r="CL14" s="189" t="e">
        <f t="shared" si="1"/>
        <v>#DIV/0!</v>
      </c>
      <c r="CM14" s="187"/>
      <c r="CN14" s="189" t="e">
        <f t="shared" si="1"/>
        <v>#DIV/0!</v>
      </c>
      <c r="CO14" s="187"/>
      <c r="CP14" s="189" t="e">
        <f t="shared" si="1"/>
        <v>#DIV/0!</v>
      </c>
      <c r="CQ14" s="187"/>
      <c r="CR14" s="189" t="e">
        <f t="shared" si="1"/>
        <v>#DIV/0!</v>
      </c>
      <c r="CS14" s="187"/>
      <c r="CT14" s="189" t="e">
        <f t="shared" si="1"/>
        <v>#DIV/0!</v>
      </c>
      <c r="CU14" s="187"/>
      <c r="CV14" s="189" t="e">
        <f t="shared" si="1"/>
        <v>#DIV/0!</v>
      </c>
      <c r="CW14" s="187"/>
      <c r="CX14" s="189" t="e">
        <f t="shared" si="1"/>
        <v>#DIV/0!</v>
      </c>
      <c r="CY14" s="187"/>
      <c r="CZ14" s="189" t="e">
        <f t="shared" si="1"/>
        <v>#DIV/0!</v>
      </c>
      <c r="DA14" s="187"/>
      <c r="DB14" s="189" t="e">
        <f t="shared" si="1"/>
        <v>#DIV/0!</v>
      </c>
      <c r="DC14" s="187"/>
      <c r="DD14" s="189" t="e">
        <f t="shared" si="1"/>
        <v>#DIV/0!</v>
      </c>
      <c r="DE14" s="187"/>
      <c r="DF14" s="189" t="e">
        <f t="shared" si="1"/>
        <v>#DIV/0!</v>
      </c>
      <c r="DG14" s="187"/>
      <c r="DH14" s="189" t="e">
        <f t="shared" si="1"/>
        <v>#DIV/0!</v>
      </c>
      <c r="DI14" s="187"/>
      <c r="DJ14" s="189" t="e">
        <f t="shared" si="1"/>
        <v>#DIV/0!</v>
      </c>
      <c r="DK14" s="187"/>
      <c r="DL14" s="189" t="e">
        <f t="shared" si="1"/>
        <v>#DIV/0!</v>
      </c>
      <c r="DM14" s="187"/>
      <c r="DN14" s="189" t="e">
        <f t="shared" si="1"/>
        <v>#DIV/0!</v>
      </c>
      <c r="DO14" s="187"/>
      <c r="DP14" s="189" t="e">
        <f t="shared" si="1"/>
        <v>#DIV/0!</v>
      </c>
      <c r="DQ14" s="187"/>
      <c r="DR14" s="189" t="e">
        <f t="shared" si="1"/>
        <v>#DIV/0!</v>
      </c>
      <c r="DS14" s="187"/>
      <c r="DT14" s="189" t="e">
        <f t="shared" si="1"/>
        <v>#DIV/0!</v>
      </c>
      <c r="DU14" s="187"/>
      <c r="DV14" s="189" t="e">
        <f t="shared" si="1"/>
        <v>#DIV/0!</v>
      </c>
      <c r="DW14" s="187"/>
      <c r="DX14" s="189" t="e">
        <f t="shared" si="1"/>
        <v>#DIV/0!</v>
      </c>
      <c r="DY14" s="187"/>
      <c r="DZ14" s="189" t="e">
        <f t="shared" si="1"/>
        <v>#DIV/0!</v>
      </c>
      <c r="EA14" s="187"/>
      <c r="EB14" s="189" t="e">
        <f t="shared" si="1"/>
        <v>#DIV/0!</v>
      </c>
      <c r="EC14" s="187"/>
      <c r="ED14" s="189" t="e">
        <f t="shared" si="1"/>
        <v>#DIV/0!</v>
      </c>
      <c r="EE14" s="187"/>
      <c r="EF14" s="189" t="e">
        <f t="shared" si="1"/>
        <v>#DIV/0!</v>
      </c>
      <c r="EG14" s="187"/>
      <c r="EH14" s="189" t="e">
        <f t="shared" ref="EH14:EJ16" si="2">EG14/$F14</f>
        <v>#DIV/0!</v>
      </c>
      <c r="EI14" s="187"/>
      <c r="EJ14" s="189" t="e">
        <f t="shared" si="2"/>
        <v>#DIV/0!</v>
      </c>
      <c r="EK14" s="187"/>
      <c r="EL14" s="189" t="e">
        <f>EK14/$F14</f>
        <v>#DIV/0!</v>
      </c>
      <c r="EM14" s="187"/>
      <c r="EN14" s="189" t="e">
        <f>EM14/$F14</f>
        <v>#DIV/0!</v>
      </c>
      <c r="EO14" s="187"/>
      <c r="EP14" s="189" t="e">
        <f>EO14/$F14</f>
        <v>#DIV/0!</v>
      </c>
      <c r="EQ14" s="187"/>
      <c r="ER14" s="189" t="e">
        <f>EQ14/$F14</f>
        <v>#DIV/0!</v>
      </c>
      <c r="ES14" s="187"/>
      <c r="ET14" s="189" t="e">
        <f>ES14/$F14</f>
        <v>#DIV/0!</v>
      </c>
      <c r="EU14" s="187"/>
      <c r="EV14" s="189" t="e">
        <f>EU14/$F14</f>
        <v>#DIV/0!</v>
      </c>
      <c r="EW14" s="187"/>
      <c r="EX14" s="189" t="e">
        <f>EW14/$F14</f>
        <v>#DIV/0!</v>
      </c>
      <c r="EY14" s="187"/>
      <c r="EZ14" s="189" t="e">
        <f>EY14/$F14</f>
        <v>#DIV/0!</v>
      </c>
      <c r="FA14" s="187"/>
      <c r="FB14" s="189" t="e">
        <f>FA14/$F14</f>
        <v>#DIV/0!</v>
      </c>
      <c r="FC14" s="187"/>
      <c r="FD14" s="189" t="e">
        <f>FC14/$F14</f>
        <v>#DIV/0!</v>
      </c>
      <c r="FE14" s="187"/>
      <c r="FF14" s="189" t="e">
        <f>FE14/$F14</f>
        <v>#DIV/0!</v>
      </c>
      <c r="FG14" s="187"/>
      <c r="FH14" s="189" t="e">
        <f>FG14/$F14</f>
        <v>#DIV/0!</v>
      </c>
    </row>
    <row r="15" spans="1:164" ht="14.5" customHeight="1" x14ac:dyDescent="0.35">
      <c r="A15" s="129" t="s">
        <v>21</v>
      </c>
      <c r="B15" s="294"/>
      <c r="C15" s="76" t="e">
        <f>SUMPRODUCT($G$12:EQ$12,G15:EQ15)</f>
        <v>#DIV/0!</v>
      </c>
      <c r="D15" s="74" t="e">
        <f>C15*0.2</f>
        <v>#DIV/0!</v>
      </c>
      <c r="E15" s="75" t="e">
        <f>C15+D15</f>
        <v>#DIV/0!</v>
      </c>
      <c r="F15" s="215">
        <f>(G15+I15+K15+M15+O15+Q15+S15+U15+W15+Y15+AA15+AC15+AE15+AG15+AI15+AK15+AM15+AO15+AQ15+AS15+AU15+AW15+AY15+BA15+BC15+BE15+BG15+BI15+BK15+BM15+BO15+BQ15+BS15+BU15+BW15+BY15+CA15+CC15+CE15+CG15+CI15+CK15+CM15+CO15+CQ15+CS15+CU15+CW15+CY15+DA15+DC15+DE15+DG15+DI15+DK15+DM15+DO15+DQ15+DS15+DU15+DW15+DY15+EA15+EC15+EE15+EG15+EI15+EK15+EM15+EO15+EQ15)</f>
        <v>0</v>
      </c>
      <c r="G15" s="187"/>
      <c r="H15" s="188" t="e">
        <f>G15/$F15</f>
        <v>#DIV/0!</v>
      </c>
      <c r="I15" s="187"/>
      <c r="J15" s="188" t="e">
        <f>I15/$F15</f>
        <v>#DIV/0!</v>
      </c>
      <c r="K15" s="187"/>
      <c r="L15" s="188" t="e">
        <f>K15/$F15</f>
        <v>#DIV/0!</v>
      </c>
      <c r="M15" s="187"/>
      <c r="N15" s="188" t="e">
        <f>M15/$F15</f>
        <v>#DIV/0!</v>
      </c>
      <c r="O15" s="187"/>
      <c r="P15" s="188" t="e">
        <f t="shared" si="0"/>
        <v>#DIV/0!</v>
      </c>
      <c r="Q15" s="187"/>
      <c r="R15" s="189" t="e">
        <f t="shared" si="0"/>
        <v>#DIV/0!</v>
      </c>
      <c r="S15" s="187"/>
      <c r="T15" s="189" t="e">
        <f t="shared" si="0"/>
        <v>#DIV/0!</v>
      </c>
      <c r="U15" s="187"/>
      <c r="V15" s="189" t="e">
        <f t="shared" si="0"/>
        <v>#DIV/0!</v>
      </c>
      <c r="W15" s="187"/>
      <c r="X15" s="189" t="e">
        <f t="shared" si="0"/>
        <v>#DIV/0!</v>
      </c>
      <c r="Y15" s="187"/>
      <c r="Z15" s="189" t="e">
        <f t="shared" si="0"/>
        <v>#DIV/0!</v>
      </c>
      <c r="AA15" s="187"/>
      <c r="AB15" s="189" t="e">
        <f t="shared" si="0"/>
        <v>#DIV/0!</v>
      </c>
      <c r="AC15" s="187"/>
      <c r="AD15" s="189" t="e">
        <f t="shared" si="0"/>
        <v>#DIV/0!</v>
      </c>
      <c r="AE15" s="187"/>
      <c r="AF15" s="189" t="e">
        <f t="shared" si="0"/>
        <v>#DIV/0!</v>
      </c>
      <c r="AG15" s="187"/>
      <c r="AH15" s="189" t="e">
        <f t="shared" si="0"/>
        <v>#DIV/0!</v>
      </c>
      <c r="AI15" s="187"/>
      <c r="AJ15" s="189" t="e">
        <f t="shared" si="0"/>
        <v>#DIV/0!</v>
      </c>
      <c r="AK15" s="187"/>
      <c r="AL15" s="189" t="e">
        <f t="shared" si="0"/>
        <v>#DIV/0!</v>
      </c>
      <c r="AM15" s="187"/>
      <c r="AN15" s="189" t="e">
        <f t="shared" si="0"/>
        <v>#DIV/0!</v>
      </c>
      <c r="AO15" s="187"/>
      <c r="AP15" s="189" t="e">
        <f t="shared" si="0"/>
        <v>#DIV/0!</v>
      </c>
      <c r="AQ15" s="187"/>
      <c r="AR15" s="189" t="e">
        <f t="shared" si="0"/>
        <v>#DIV/0!</v>
      </c>
      <c r="AS15" s="187"/>
      <c r="AT15" s="189" t="e">
        <f t="shared" si="0"/>
        <v>#DIV/0!</v>
      </c>
      <c r="AU15" s="187"/>
      <c r="AV15" s="189" t="e">
        <f t="shared" si="0"/>
        <v>#DIV/0!</v>
      </c>
      <c r="AW15" s="187"/>
      <c r="AX15" s="189" t="e">
        <f t="shared" si="0"/>
        <v>#DIV/0!</v>
      </c>
      <c r="AY15" s="187"/>
      <c r="AZ15" s="189" t="e">
        <f t="shared" si="0"/>
        <v>#DIV/0!</v>
      </c>
      <c r="BA15" s="187"/>
      <c r="BB15" s="189" t="e">
        <f t="shared" si="0"/>
        <v>#DIV/0!</v>
      </c>
      <c r="BC15" s="187"/>
      <c r="BD15" s="189" t="e">
        <f t="shared" si="0"/>
        <v>#DIV/0!</v>
      </c>
      <c r="BE15" s="187"/>
      <c r="BF15" s="189" t="e">
        <f t="shared" si="0"/>
        <v>#DIV/0!</v>
      </c>
      <c r="BG15" s="187"/>
      <c r="BH15" s="189" t="e">
        <f t="shared" si="0"/>
        <v>#DIV/0!</v>
      </c>
      <c r="BI15" s="187"/>
      <c r="BJ15" s="189" t="e">
        <f t="shared" si="0"/>
        <v>#DIV/0!</v>
      </c>
      <c r="BK15" s="187"/>
      <c r="BL15" s="189" t="e">
        <f t="shared" si="0"/>
        <v>#DIV/0!</v>
      </c>
      <c r="BM15" s="187"/>
      <c r="BN15" s="189" t="e">
        <f t="shared" si="0"/>
        <v>#DIV/0!</v>
      </c>
      <c r="BO15" s="187"/>
      <c r="BP15" s="189" t="e">
        <f t="shared" si="0"/>
        <v>#DIV/0!</v>
      </c>
      <c r="BQ15" s="187"/>
      <c r="BR15" s="189" t="e">
        <f t="shared" si="0"/>
        <v>#DIV/0!</v>
      </c>
      <c r="BS15" s="187"/>
      <c r="BT15" s="189" t="e">
        <f t="shared" si="0"/>
        <v>#DIV/0!</v>
      </c>
      <c r="BU15" s="187"/>
      <c r="BV15" s="189" t="e">
        <f t="shared" si="0"/>
        <v>#DIV/0!</v>
      </c>
      <c r="BW15" s="187"/>
      <c r="BX15" s="189" t="e">
        <f t="shared" si="0"/>
        <v>#DIV/0!</v>
      </c>
      <c r="BY15" s="187"/>
      <c r="BZ15" s="189" t="e">
        <f t="shared" si="0"/>
        <v>#DIV/0!</v>
      </c>
      <c r="CA15" s="187"/>
      <c r="CB15" s="189" t="e">
        <f t="shared" si="1"/>
        <v>#DIV/0!</v>
      </c>
      <c r="CC15" s="187"/>
      <c r="CD15" s="189" t="e">
        <f t="shared" si="1"/>
        <v>#DIV/0!</v>
      </c>
      <c r="CE15" s="187"/>
      <c r="CF15" s="189" t="e">
        <f t="shared" si="1"/>
        <v>#DIV/0!</v>
      </c>
      <c r="CG15" s="187"/>
      <c r="CH15" s="189" t="e">
        <f t="shared" si="1"/>
        <v>#DIV/0!</v>
      </c>
      <c r="CI15" s="187"/>
      <c r="CJ15" s="189" t="e">
        <f t="shared" si="1"/>
        <v>#DIV/0!</v>
      </c>
      <c r="CK15" s="187"/>
      <c r="CL15" s="189" t="e">
        <f t="shared" si="1"/>
        <v>#DIV/0!</v>
      </c>
      <c r="CM15" s="187"/>
      <c r="CN15" s="189" t="e">
        <f t="shared" si="1"/>
        <v>#DIV/0!</v>
      </c>
      <c r="CO15" s="187"/>
      <c r="CP15" s="189" t="e">
        <f t="shared" si="1"/>
        <v>#DIV/0!</v>
      </c>
      <c r="CQ15" s="187"/>
      <c r="CR15" s="189" t="e">
        <f t="shared" si="1"/>
        <v>#DIV/0!</v>
      </c>
      <c r="CS15" s="187"/>
      <c r="CT15" s="189" t="e">
        <f t="shared" si="1"/>
        <v>#DIV/0!</v>
      </c>
      <c r="CU15" s="187"/>
      <c r="CV15" s="189" t="e">
        <f t="shared" si="1"/>
        <v>#DIV/0!</v>
      </c>
      <c r="CW15" s="187"/>
      <c r="CX15" s="189" t="e">
        <f t="shared" si="1"/>
        <v>#DIV/0!</v>
      </c>
      <c r="CY15" s="187"/>
      <c r="CZ15" s="189" t="e">
        <f t="shared" si="1"/>
        <v>#DIV/0!</v>
      </c>
      <c r="DA15" s="187"/>
      <c r="DB15" s="189" t="e">
        <f t="shared" si="1"/>
        <v>#DIV/0!</v>
      </c>
      <c r="DC15" s="187"/>
      <c r="DD15" s="189" t="e">
        <f t="shared" si="1"/>
        <v>#DIV/0!</v>
      </c>
      <c r="DE15" s="187"/>
      <c r="DF15" s="189" t="e">
        <f t="shared" si="1"/>
        <v>#DIV/0!</v>
      </c>
      <c r="DG15" s="187"/>
      <c r="DH15" s="189" t="e">
        <f t="shared" si="1"/>
        <v>#DIV/0!</v>
      </c>
      <c r="DI15" s="187"/>
      <c r="DJ15" s="189" t="e">
        <f t="shared" si="1"/>
        <v>#DIV/0!</v>
      </c>
      <c r="DK15" s="187"/>
      <c r="DL15" s="189" t="e">
        <f t="shared" si="1"/>
        <v>#DIV/0!</v>
      </c>
      <c r="DM15" s="187"/>
      <c r="DN15" s="189" t="e">
        <f t="shared" si="1"/>
        <v>#DIV/0!</v>
      </c>
      <c r="DO15" s="187"/>
      <c r="DP15" s="189" t="e">
        <f t="shared" si="1"/>
        <v>#DIV/0!</v>
      </c>
      <c r="DQ15" s="187"/>
      <c r="DR15" s="189" t="e">
        <f t="shared" si="1"/>
        <v>#DIV/0!</v>
      </c>
      <c r="DS15" s="187"/>
      <c r="DT15" s="189" t="e">
        <f t="shared" si="1"/>
        <v>#DIV/0!</v>
      </c>
      <c r="DU15" s="187"/>
      <c r="DV15" s="189" t="e">
        <f t="shared" si="1"/>
        <v>#DIV/0!</v>
      </c>
      <c r="DW15" s="187"/>
      <c r="DX15" s="189" t="e">
        <f t="shared" si="1"/>
        <v>#DIV/0!</v>
      </c>
      <c r="DY15" s="187"/>
      <c r="DZ15" s="189" t="e">
        <f t="shared" si="1"/>
        <v>#DIV/0!</v>
      </c>
      <c r="EA15" s="187"/>
      <c r="EB15" s="189" t="e">
        <f t="shared" si="1"/>
        <v>#DIV/0!</v>
      </c>
      <c r="EC15" s="187"/>
      <c r="ED15" s="189" t="e">
        <f t="shared" si="1"/>
        <v>#DIV/0!</v>
      </c>
      <c r="EE15" s="187"/>
      <c r="EF15" s="189" t="e">
        <f t="shared" si="1"/>
        <v>#DIV/0!</v>
      </c>
      <c r="EG15" s="187"/>
      <c r="EH15" s="189" t="e">
        <f t="shared" si="2"/>
        <v>#DIV/0!</v>
      </c>
      <c r="EI15" s="187"/>
      <c r="EJ15" s="189" t="e">
        <f t="shared" si="2"/>
        <v>#DIV/0!</v>
      </c>
      <c r="EK15" s="187"/>
      <c r="EL15" s="189" t="e">
        <f>EK15/$F15</f>
        <v>#DIV/0!</v>
      </c>
      <c r="EM15" s="187"/>
      <c r="EN15" s="189" t="e">
        <f>EM15/$F15</f>
        <v>#DIV/0!</v>
      </c>
      <c r="EO15" s="187"/>
      <c r="EP15" s="189" t="e">
        <f>EO15/$F15</f>
        <v>#DIV/0!</v>
      </c>
      <c r="EQ15" s="187"/>
      <c r="ER15" s="189" t="e">
        <f>EQ15/$F15</f>
        <v>#DIV/0!</v>
      </c>
      <c r="ES15" s="187"/>
      <c r="ET15" s="189" t="e">
        <f>ES15/$F15</f>
        <v>#DIV/0!</v>
      </c>
      <c r="EU15" s="187"/>
      <c r="EV15" s="189" t="e">
        <f>EU15/$F15</f>
        <v>#DIV/0!</v>
      </c>
      <c r="EW15" s="187"/>
      <c r="EX15" s="189" t="e">
        <f>EW15/$F15</f>
        <v>#DIV/0!</v>
      </c>
      <c r="EY15" s="187"/>
      <c r="EZ15" s="189" t="e">
        <f>EY15/$F15</f>
        <v>#DIV/0!</v>
      </c>
      <c r="FA15" s="187"/>
      <c r="FB15" s="189" t="e">
        <f>FA15/$F15</f>
        <v>#DIV/0!</v>
      </c>
      <c r="FC15" s="187"/>
      <c r="FD15" s="189" t="e">
        <f>FC15/$F15</f>
        <v>#DIV/0!</v>
      </c>
      <c r="FE15" s="187"/>
      <c r="FF15" s="189" t="e">
        <f>FE15/$F15</f>
        <v>#DIV/0!</v>
      </c>
      <c r="FG15" s="187"/>
      <c r="FH15" s="189" t="e">
        <f>FG15/$F15</f>
        <v>#DIV/0!</v>
      </c>
    </row>
    <row r="16" spans="1:164" ht="15" customHeight="1" x14ac:dyDescent="0.35">
      <c r="A16" s="129" t="s">
        <v>23</v>
      </c>
      <c r="B16" s="294"/>
      <c r="C16" s="76" t="e">
        <f>SUMPRODUCT($G$12:EQ$12,G16:EQ16)</f>
        <v>#DIV/0!</v>
      </c>
      <c r="D16" s="74" t="e">
        <f>C16*0.2</f>
        <v>#DIV/0!</v>
      </c>
      <c r="E16" s="75" t="e">
        <f>C16+D16</f>
        <v>#DIV/0!</v>
      </c>
      <c r="F16" s="215">
        <f>(G16+I16+K16+M16+O16+Q16+S16+U16+W16+Y16+AA16+AC16+AE16+AG16+AI16+AK16+AM16+AO16+AQ16+AS16+AU16+AW16+AY16+BA16+BC16+BE16+BG16+BI16+BK16+BM16+BO16+BQ16+BS16+BU16+BW16+BY16+CA16+CC16+CE16+CG16+CI16+CK16+CM16+CO16+CQ16+CS16+CU16+CW16+CY16+DA16+DC16+DE16+DG16+DI16+DK16+DM16+DO16+DQ16+DS16+DU16+DW16+DY16+EA16+EC16+EE16+EG16+EI16+EK16+EM16+EO16+EQ16)</f>
        <v>0</v>
      </c>
      <c r="G16" s="187"/>
      <c r="H16" s="188" t="e">
        <f>G16/$F16</f>
        <v>#DIV/0!</v>
      </c>
      <c r="I16" s="187"/>
      <c r="J16" s="188" t="e">
        <f>I16/$F16</f>
        <v>#DIV/0!</v>
      </c>
      <c r="K16" s="187"/>
      <c r="L16" s="188" t="e">
        <f>K16/$F16</f>
        <v>#DIV/0!</v>
      </c>
      <c r="M16" s="187"/>
      <c r="N16" s="188" t="e">
        <f>M16/$F16</f>
        <v>#DIV/0!</v>
      </c>
      <c r="O16" s="187"/>
      <c r="P16" s="188" t="e">
        <f t="shared" si="0"/>
        <v>#DIV/0!</v>
      </c>
      <c r="Q16" s="187"/>
      <c r="R16" s="189" t="e">
        <f t="shared" si="0"/>
        <v>#DIV/0!</v>
      </c>
      <c r="S16" s="187"/>
      <c r="T16" s="189" t="e">
        <f t="shared" si="0"/>
        <v>#DIV/0!</v>
      </c>
      <c r="U16" s="187"/>
      <c r="V16" s="189" t="e">
        <f t="shared" si="0"/>
        <v>#DIV/0!</v>
      </c>
      <c r="W16" s="187"/>
      <c r="X16" s="189" t="e">
        <f t="shared" si="0"/>
        <v>#DIV/0!</v>
      </c>
      <c r="Y16" s="187"/>
      <c r="Z16" s="189" t="e">
        <f t="shared" si="0"/>
        <v>#DIV/0!</v>
      </c>
      <c r="AA16" s="187"/>
      <c r="AB16" s="189" t="e">
        <f t="shared" si="0"/>
        <v>#DIV/0!</v>
      </c>
      <c r="AC16" s="187"/>
      <c r="AD16" s="189" t="e">
        <f t="shared" si="0"/>
        <v>#DIV/0!</v>
      </c>
      <c r="AE16" s="187"/>
      <c r="AF16" s="189" t="e">
        <f t="shared" si="0"/>
        <v>#DIV/0!</v>
      </c>
      <c r="AG16" s="187"/>
      <c r="AH16" s="189" t="e">
        <f t="shared" si="0"/>
        <v>#DIV/0!</v>
      </c>
      <c r="AI16" s="187"/>
      <c r="AJ16" s="189" t="e">
        <f t="shared" si="0"/>
        <v>#DIV/0!</v>
      </c>
      <c r="AK16" s="187"/>
      <c r="AL16" s="189" t="e">
        <f t="shared" si="0"/>
        <v>#DIV/0!</v>
      </c>
      <c r="AM16" s="187"/>
      <c r="AN16" s="189" t="e">
        <f t="shared" si="0"/>
        <v>#DIV/0!</v>
      </c>
      <c r="AO16" s="187"/>
      <c r="AP16" s="189" t="e">
        <f t="shared" si="0"/>
        <v>#DIV/0!</v>
      </c>
      <c r="AQ16" s="187"/>
      <c r="AR16" s="189" t="e">
        <f t="shared" si="0"/>
        <v>#DIV/0!</v>
      </c>
      <c r="AS16" s="187"/>
      <c r="AT16" s="189" t="e">
        <f t="shared" si="0"/>
        <v>#DIV/0!</v>
      </c>
      <c r="AU16" s="187"/>
      <c r="AV16" s="189" t="e">
        <f t="shared" si="0"/>
        <v>#DIV/0!</v>
      </c>
      <c r="AW16" s="187"/>
      <c r="AX16" s="189" t="e">
        <f t="shared" si="0"/>
        <v>#DIV/0!</v>
      </c>
      <c r="AY16" s="187"/>
      <c r="AZ16" s="189" t="e">
        <f t="shared" si="0"/>
        <v>#DIV/0!</v>
      </c>
      <c r="BA16" s="187"/>
      <c r="BB16" s="189" t="e">
        <f t="shared" si="0"/>
        <v>#DIV/0!</v>
      </c>
      <c r="BC16" s="187"/>
      <c r="BD16" s="189" t="e">
        <f t="shared" si="0"/>
        <v>#DIV/0!</v>
      </c>
      <c r="BE16" s="187"/>
      <c r="BF16" s="189" t="e">
        <f t="shared" si="0"/>
        <v>#DIV/0!</v>
      </c>
      <c r="BG16" s="187"/>
      <c r="BH16" s="189" t="e">
        <f t="shared" si="0"/>
        <v>#DIV/0!</v>
      </c>
      <c r="BI16" s="187"/>
      <c r="BJ16" s="189" t="e">
        <f t="shared" si="0"/>
        <v>#DIV/0!</v>
      </c>
      <c r="BK16" s="187"/>
      <c r="BL16" s="189" t="e">
        <f t="shared" si="0"/>
        <v>#DIV/0!</v>
      </c>
      <c r="BM16" s="187"/>
      <c r="BN16" s="189" t="e">
        <f t="shared" si="0"/>
        <v>#DIV/0!</v>
      </c>
      <c r="BO16" s="187"/>
      <c r="BP16" s="189" t="e">
        <f t="shared" si="0"/>
        <v>#DIV/0!</v>
      </c>
      <c r="BQ16" s="187"/>
      <c r="BR16" s="189" t="e">
        <f t="shared" si="0"/>
        <v>#DIV/0!</v>
      </c>
      <c r="BS16" s="187"/>
      <c r="BT16" s="189" t="e">
        <f t="shared" si="0"/>
        <v>#DIV/0!</v>
      </c>
      <c r="BU16" s="187"/>
      <c r="BV16" s="189" t="e">
        <f t="shared" si="0"/>
        <v>#DIV/0!</v>
      </c>
      <c r="BW16" s="187"/>
      <c r="BX16" s="189" t="e">
        <f t="shared" si="0"/>
        <v>#DIV/0!</v>
      </c>
      <c r="BY16" s="187"/>
      <c r="BZ16" s="189" t="e">
        <f t="shared" si="0"/>
        <v>#DIV/0!</v>
      </c>
      <c r="CA16" s="187"/>
      <c r="CB16" s="189" t="e">
        <f t="shared" si="1"/>
        <v>#DIV/0!</v>
      </c>
      <c r="CC16" s="187"/>
      <c r="CD16" s="189" t="e">
        <f t="shared" si="1"/>
        <v>#DIV/0!</v>
      </c>
      <c r="CE16" s="187"/>
      <c r="CF16" s="189" t="e">
        <f t="shared" si="1"/>
        <v>#DIV/0!</v>
      </c>
      <c r="CG16" s="187"/>
      <c r="CH16" s="189" t="e">
        <f t="shared" si="1"/>
        <v>#DIV/0!</v>
      </c>
      <c r="CI16" s="187"/>
      <c r="CJ16" s="189" t="e">
        <f t="shared" si="1"/>
        <v>#DIV/0!</v>
      </c>
      <c r="CK16" s="187"/>
      <c r="CL16" s="189" t="e">
        <f t="shared" si="1"/>
        <v>#DIV/0!</v>
      </c>
      <c r="CM16" s="187"/>
      <c r="CN16" s="189" t="e">
        <f t="shared" si="1"/>
        <v>#DIV/0!</v>
      </c>
      <c r="CO16" s="187"/>
      <c r="CP16" s="189" t="e">
        <f t="shared" si="1"/>
        <v>#DIV/0!</v>
      </c>
      <c r="CQ16" s="187"/>
      <c r="CR16" s="189" t="e">
        <f t="shared" si="1"/>
        <v>#DIV/0!</v>
      </c>
      <c r="CS16" s="187"/>
      <c r="CT16" s="189" t="e">
        <f t="shared" si="1"/>
        <v>#DIV/0!</v>
      </c>
      <c r="CU16" s="187"/>
      <c r="CV16" s="189" t="e">
        <f t="shared" si="1"/>
        <v>#DIV/0!</v>
      </c>
      <c r="CW16" s="187"/>
      <c r="CX16" s="189" t="e">
        <f t="shared" si="1"/>
        <v>#DIV/0!</v>
      </c>
      <c r="CY16" s="187"/>
      <c r="CZ16" s="189" t="e">
        <f t="shared" si="1"/>
        <v>#DIV/0!</v>
      </c>
      <c r="DA16" s="187"/>
      <c r="DB16" s="189" t="e">
        <f t="shared" si="1"/>
        <v>#DIV/0!</v>
      </c>
      <c r="DC16" s="187"/>
      <c r="DD16" s="189" t="e">
        <f t="shared" si="1"/>
        <v>#DIV/0!</v>
      </c>
      <c r="DE16" s="187"/>
      <c r="DF16" s="189" t="e">
        <f t="shared" si="1"/>
        <v>#DIV/0!</v>
      </c>
      <c r="DG16" s="187"/>
      <c r="DH16" s="189" t="e">
        <f t="shared" si="1"/>
        <v>#DIV/0!</v>
      </c>
      <c r="DI16" s="187"/>
      <c r="DJ16" s="189" t="e">
        <f t="shared" si="1"/>
        <v>#DIV/0!</v>
      </c>
      <c r="DK16" s="187"/>
      <c r="DL16" s="189" t="e">
        <f t="shared" si="1"/>
        <v>#DIV/0!</v>
      </c>
      <c r="DM16" s="187"/>
      <c r="DN16" s="189" t="e">
        <f t="shared" si="1"/>
        <v>#DIV/0!</v>
      </c>
      <c r="DO16" s="187"/>
      <c r="DP16" s="189" t="e">
        <f t="shared" si="1"/>
        <v>#DIV/0!</v>
      </c>
      <c r="DQ16" s="187"/>
      <c r="DR16" s="189" t="e">
        <f t="shared" si="1"/>
        <v>#DIV/0!</v>
      </c>
      <c r="DS16" s="187"/>
      <c r="DT16" s="189" t="e">
        <f t="shared" si="1"/>
        <v>#DIV/0!</v>
      </c>
      <c r="DU16" s="187"/>
      <c r="DV16" s="189" t="e">
        <f t="shared" si="1"/>
        <v>#DIV/0!</v>
      </c>
      <c r="DW16" s="187"/>
      <c r="DX16" s="189" t="e">
        <f t="shared" si="1"/>
        <v>#DIV/0!</v>
      </c>
      <c r="DY16" s="187"/>
      <c r="DZ16" s="189" t="e">
        <f t="shared" si="1"/>
        <v>#DIV/0!</v>
      </c>
      <c r="EA16" s="187"/>
      <c r="EB16" s="189" t="e">
        <f t="shared" si="1"/>
        <v>#DIV/0!</v>
      </c>
      <c r="EC16" s="187"/>
      <c r="ED16" s="189" t="e">
        <f t="shared" si="1"/>
        <v>#DIV/0!</v>
      </c>
      <c r="EE16" s="187"/>
      <c r="EF16" s="189" t="e">
        <f t="shared" si="1"/>
        <v>#DIV/0!</v>
      </c>
      <c r="EG16" s="187"/>
      <c r="EH16" s="189" t="e">
        <f t="shared" si="2"/>
        <v>#DIV/0!</v>
      </c>
      <c r="EI16" s="187"/>
      <c r="EJ16" s="189" t="e">
        <f t="shared" si="2"/>
        <v>#DIV/0!</v>
      </c>
      <c r="EK16" s="187"/>
      <c r="EL16" s="189" t="e">
        <f>EK16/$F16</f>
        <v>#DIV/0!</v>
      </c>
      <c r="EM16" s="187"/>
      <c r="EN16" s="189" t="e">
        <f>EM16/$F16</f>
        <v>#DIV/0!</v>
      </c>
      <c r="EO16" s="187"/>
      <c r="EP16" s="189" t="e">
        <f>EO16/$F16</f>
        <v>#DIV/0!</v>
      </c>
      <c r="EQ16" s="187"/>
      <c r="ER16" s="189" t="e">
        <f>EQ16/$F16</f>
        <v>#DIV/0!</v>
      </c>
      <c r="ES16" s="187"/>
      <c r="ET16" s="189" t="e">
        <f>ES16/$F16</f>
        <v>#DIV/0!</v>
      </c>
      <c r="EU16" s="187"/>
      <c r="EV16" s="189" t="e">
        <f>EU16/$F16</f>
        <v>#DIV/0!</v>
      </c>
      <c r="EW16" s="187"/>
      <c r="EX16" s="189" t="e">
        <f>EW16/$F16</f>
        <v>#DIV/0!</v>
      </c>
      <c r="EY16" s="187"/>
      <c r="EZ16" s="189" t="e">
        <f>EY16/$F16</f>
        <v>#DIV/0!</v>
      </c>
      <c r="FA16" s="187"/>
      <c r="FB16" s="189" t="e">
        <f>FA16/$F16</f>
        <v>#DIV/0!</v>
      </c>
      <c r="FC16" s="187"/>
      <c r="FD16" s="189" t="e">
        <f>FC16/$F16</f>
        <v>#DIV/0!</v>
      </c>
      <c r="FE16" s="187"/>
      <c r="FF16" s="189" t="e">
        <f>FE16/$F16</f>
        <v>#DIV/0!</v>
      </c>
      <c r="FG16" s="187"/>
      <c r="FH16" s="189" t="e">
        <f>FG16/$F16</f>
        <v>#DIV/0!</v>
      </c>
    </row>
    <row r="17" spans="6:149" x14ac:dyDescent="0.35">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I17" s="128"/>
      <c r="BJ17" s="128"/>
      <c r="BK17" s="128"/>
      <c r="BL17" s="128"/>
      <c r="BM17" s="128"/>
      <c r="BN17" s="128"/>
      <c r="BO17" s="128"/>
      <c r="BP17" s="128"/>
      <c r="BQ17" s="128"/>
      <c r="BR17" s="128"/>
      <c r="BS17" s="128"/>
      <c r="BT17" s="128"/>
      <c r="BU17" s="128"/>
      <c r="BV17" s="128"/>
      <c r="BW17" s="128"/>
      <c r="BX17" s="128"/>
      <c r="BY17" s="128"/>
      <c r="BZ17" s="128"/>
      <c r="CA17" s="128"/>
      <c r="CB17" s="128"/>
      <c r="CC17" s="128"/>
      <c r="CD17" s="128"/>
      <c r="CE17" s="128"/>
      <c r="CF17" s="128"/>
      <c r="CG17" s="128"/>
      <c r="CH17" s="128"/>
      <c r="CI17" s="128"/>
      <c r="CJ17" s="128"/>
      <c r="CK17" s="128"/>
      <c r="CL17" s="128"/>
      <c r="CM17" s="128"/>
      <c r="CN17" s="128"/>
      <c r="CO17" s="128"/>
      <c r="CP17" s="128"/>
      <c r="CQ17" s="128"/>
      <c r="CR17" s="128"/>
      <c r="CS17" s="128"/>
      <c r="CT17" s="128"/>
      <c r="CU17" s="128"/>
      <c r="CV17" s="128"/>
      <c r="CW17" s="128"/>
      <c r="CX17" s="128"/>
      <c r="CY17" s="128"/>
      <c r="CZ17" s="128"/>
      <c r="DA17" s="128"/>
      <c r="DB17" s="128"/>
      <c r="DC17" s="128"/>
      <c r="DD17" s="128"/>
      <c r="DE17" s="128"/>
      <c r="DF17" s="128"/>
      <c r="DG17" s="128"/>
      <c r="DH17" s="128"/>
      <c r="DI17" s="128"/>
      <c r="DJ17" s="128"/>
      <c r="DK17" s="128"/>
      <c r="DL17" s="128"/>
      <c r="DM17" s="128"/>
      <c r="DN17" s="128"/>
      <c r="DO17" s="128"/>
      <c r="DP17" s="128"/>
      <c r="DQ17" s="128"/>
      <c r="DR17" s="128"/>
      <c r="DS17" s="128"/>
      <c r="DT17" s="128"/>
      <c r="DU17" s="128"/>
      <c r="DV17" s="128"/>
      <c r="DW17" s="128"/>
      <c r="DX17" s="128"/>
      <c r="DY17" s="128"/>
      <c r="DZ17" s="128"/>
      <c r="EA17" s="128"/>
      <c r="EB17" s="128"/>
      <c r="EC17" s="128"/>
      <c r="ED17" s="128"/>
      <c r="EE17" s="128"/>
      <c r="EF17" s="128"/>
      <c r="EG17" s="128"/>
      <c r="EH17" s="128"/>
      <c r="EI17" s="128"/>
      <c r="EJ17" s="128"/>
      <c r="EK17" s="128"/>
      <c r="EL17" s="128"/>
      <c r="EM17" s="128"/>
      <c r="EN17" s="128"/>
      <c r="EO17" s="128"/>
      <c r="EP17" s="128"/>
      <c r="EQ17" s="128"/>
      <c r="ER17" s="128"/>
      <c r="ES17" s="128"/>
    </row>
    <row r="18" spans="6:149" x14ac:dyDescent="0.35">
      <c r="F18" s="216"/>
      <c r="G18" s="217"/>
      <c r="H18" s="217"/>
      <c r="I18" s="217"/>
      <c r="J18" s="217"/>
      <c r="K18" s="217"/>
      <c r="L18" s="217"/>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8"/>
      <c r="BA18" s="128"/>
      <c r="BB18" s="128"/>
      <c r="BC18" s="128"/>
      <c r="BD18" s="128"/>
      <c r="BE18" s="128"/>
      <c r="BF18" s="128"/>
      <c r="BG18" s="128"/>
      <c r="BH18" s="128"/>
      <c r="BI18" s="128"/>
      <c r="BJ18" s="128"/>
      <c r="BK18" s="128"/>
      <c r="BL18" s="128"/>
      <c r="BM18" s="128"/>
      <c r="BN18" s="128"/>
      <c r="BO18" s="128"/>
      <c r="BP18" s="128"/>
      <c r="BQ18" s="128"/>
      <c r="BR18" s="128"/>
      <c r="BS18" s="128"/>
      <c r="BT18" s="128"/>
      <c r="BU18" s="128"/>
      <c r="BV18" s="128"/>
      <c r="BW18" s="128"/>
      <c r="BX18" s="128"/>
      <c r="BY18" s="128"/>
      <c r="BZ18" s="128"/>
      <c r="CA18" s="128"/>
      <c r="CB18" s="128"/>
      <c r="CC18" s="128"/>
      <c r="CD18" s="128"/>
      <c r="CE18" s="128"/>
      <c r="CF18" s="128"/>
      <c r="CG18" s="128"/>
      <c r="CH18" s="128"/>
      <c r="CI18" s="128"/>
      <c r="CJ18" s="128"/>
      <c r="CK18" s="128"/>
      <c r="CL18" s="128"/>
      <c r="CM18" s="128"/>
      <c r="CN18" s="128"/>
      <c r="CO18" s="128"/>
      <c r="CP18" s="128"/>
      <c r="CQ18" s="128"/>
      <c r="CR18" s="128"/>
      <c r="CS18" s="128"/>
      <c r="CT18" s="128"/>
      <c r="CU18" s="128"/>
      <c r="CV18" s="128"/>
      <c r="CW18" s="128"/>
      <c r="CX18" s="128"/>
      <c r="CY18" s="128"/>
      <c r="CZ18" s="128"/>
      <c r="DA18" s="128"/>
      <c r="DB18" s="128"/>
      <c r="DC18" s="128"/>
      <c r="DD18" s="128"/>
      <c r="DE18" s="128"/>
      <c r="DF18" s="128"/>
      <c r="DG18" s="128"/>
      <c r="DH18" s="128"/>
      <c r="DI18" s="128"/>
      <c r="DJ18" s="128"/>
      <c r="DK18" s="128"/>
      <c r="DL18" s="128"/>
      <c r="DM18" s="128"/>
      <c r="DN18" s="128"/>
      <c r="DO18" s="128"/>
      <c r="DP18" s="128"/>
      <c r="DQ18" s="128"/>
      <c r="DR18" s="128"/>
      <c r="DS18" s="128"/>
      <c r="DT18" s="128"/>
      <c r="DU18" s="128"/>
      <c r="DV18" s="128"/>
      <c r="DW18" s="128"/>
      <c r="DX18" s="128"/>
      <c r="DY18" s="128"/>
      <c r="DZ18" s="128"/>
      <c r="EA18" s="128"/>
      <c r="EB18" s="128"/>
      <c r="EC18" s="128"/>
      <c r="ED18" s="128"/>
      <c r="EE18" s="128"/>
      <c r="EF18" s="128"/>
      <c r="EG18" s="128"/>
      <c r="EH18" s="128"/>
      <c r="EI18" s="128"/>
      <c r="EJ18" s="128"/>
      <c r="EK18" s="128"/>
      <c r="EL18" s="128"/>
      <c r="EM18" s="128"/>
      <c r="EN18" s="128"/>
      <c r="EO18" s="128"/>
      <c r="EP18" s="128"/>
      <c r="EQ18" s="128"/>
      <c r="ER18" s="128"/>
      <c r="ES18" s="128"/>
    </row>
    <row r="19" spans="6:149" x14ac:dyDescent="0.35">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8"/>
      <c r="BA19" s="128"/>
      <c r="BB19" s="128"/>
      <c r="BC19" s="128"/>
      <c r="BD19" s="128"/>
      <c r="BE19" s="128"/>
      <c r="BF19" s="128"/>
      <c r="BG19" s="128"/>
      <c r="BH19" s="128"/>
      <c r="BI19" s="128"/>
      <c r="BJ19" s="128"/>
      <c r="BK19" s="128"/>
      <c r="BL19" s="128"/>
      <c r="BM19" s="128"/>
      <c r="BN19" s="128"/>
      <c r="BO19" s="128"/>
      <c r="BP19" s="128"/>
      <c r="BQ19" s="128"/>
      <c r="BR19" s="128"/>
      <c r="BS19" s="128"/>
      <c r="BT19" s="128"/>
      <c r="BU19" s="128"/>
      <c r="BV19" s="128"/>
      <c r="BW19" s="128"/>
      <c r="BX19" s="128"/>
      <c r="BY19" s="128"/>
      <c r="BZ19" s="128"/>
      <c r="CA19" s="128"/>
      <c r="CB19" s="128"/>
      <c r="CC19" s="128"/>
      <c r="CD19" s="128"/>
      <c r="CE19" s="128"/>
      <c r="CF19" s="128"/>
      <c r="CG19" s="128"/>
      <c r="CH19" s="128"/>
      <c r="CI19" s="128"/>
      <c r="CJ19" s="128"/>
      <c r="CK19" s="128"/>
      <c r="CL19" s="128"/>
      <c r="CM19" s="128"/>
      <c r="CN19" s="128"/>
      <c r="CO19" s="128"/>
      <c r="CP19" s="128"/>
      <c r="CQ19" s="128"/>
      <c r="CR19" s="128"/>
      <c r="CS19" s="128"/>
      <c r="CT19" s="128"/>
      <c r="CU19" s="128"/>
      <c r="CV19" s="128"/>
      <c r="CW19" s="128"/>
      <c r="CX19" s="128"/>
      <c r="CY19" s="128"/>
      <c r="CZ19" s="128"/>
      <c r="DA19" s="128"/>
      <c r="DB19" s="128"/>
      <c r="DC19" s="128"/>
      <c r="DD19" s="128"/>
      <c r="DE19" s="128"/>
      <c r="DF19" s="128"/>
      <c r="DG19" s="128"/>
      <c r="DH19" s="128"/>
      <c r="DI19" s="128"/>
      <c r="DJ19" s="128"/>
      <c r="DK19" s="128"/>
      <c r="DL19" s="128"/>
      <c r="DM19" s="128"/>
      <c r="DN19" s="128"/>
      <c r="DO19" s="128"/>
      <c r="DP19" s="128"/>
      <c r="DQ19" s="128"/>
      <c r="DR19" s="128"/>
      <c r="DS19" s="128"/>
      <c r="DT19" s="128"/>
      <c r="DU19" s="128"/>
      <c r="DV19" s="128"/>
      <c r="DW19" s="128"/>
      <c r="DX19" s="128"/>
      <c r="DY19" s="128"/>
      <c r="DZ19" s="128"/>
      <c r="EA19" s="128"/>
      <c r="EB19" s="128"/>
      <c r="EC19" s="128"/>
      <c r="ED19" s="128"/>
      <c r="EE19" s="128"/>
      <c r="EF19" s="128"/>
      <c r="EG19" s="128"/>
      <c r="EH19" s="128"/>
      <c r="EI19" s="128"/>
      <c r="EJ19" s="128"/>
      <c r="EK19" s="128"/>
      <c r="EL19" s="128"/>
      <c r="EM19" s="128"/>
      <c r="EN19" s="128"/>
      <c r="EO19" s="128"/>
      <c r="EP19" s="128"/>
      <c r="EQ19" s="128"/>
      <c r="ER19" s="128"/>
      <c r="ES19" s="128"/>
    </row>
    <row r="20" spans="6:149" x14ac:dyDescent="0.35">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c r="BB20" s="128"/>
      <c r="BC20" s="128"/>
      <c r="BD20" s="128"/>
      <c r="BE20" s="128"/>
      <c r="BF20" s="128"/>
      <c r="BG20" s="128"/>
      <c r="BH20" s="128"/>
      <c r="BI20" s="128"/>
      <c r="BJ20" s="128"/>
      <c r="BK20" s="128"/>
      <c r="BL20" s="128"/>
      <c r="BM20" s="128"/>
      <c r="BN20" s="128"/>
      <c r="BO20" s="128"/>
      <c r="BP20" s="128"/>
      <c r="BQ20" s="128"/>
      <c r="BR20" s="128"/>
      <c r="BS20" s="128"/>
      <c r="BT20" s="128"/>
      <c r="BU20" s="128"/>
      <c r="BV20" s="128"/>
      <c r="BW20" s="128"/>
      <c r="BX20" s="128"/>
      <c r="BY20" s="128"/>
      <c r="BZ20" s="128"/>
      <c r="CA20" s="128"/>
      <c r="CB20" s="128"/>
      <c r="CC20" s="128"/>
      <c r="CD20" s="128"/>
      <c r="CE20" s="128"/>
      <c r="CF20" s="128"/>
      <c r="CG20" s="128"/>
      <c r="CH20" s="128"/>
      <c r="CI20" s="128"/>
      <c r="CJ20" s="128"/>
      <c r="CK20" s="128"/>
      <c r="CL20" s="128"/>
      <c r="CM20" s="128"/>
      <c r="CN20" s="128"/>
      <c r="CO20" s="128"/>
      <c r="CP20" s="128"/>
      <c r="CQ20" s="128"/>
      <c r="CR20" s="128"/>
      <c r="CS20" s="128"/>
      <c r="CT20" s="128"/>
      <c r="CU20" s="128"/>
      <c r="CV20" s="128"/>
      <c r="CW20" s="128"/>
      <c r="CX20" s="128"/>
      <c r="CY20" s="128"/>
      <c r="CZ20" s="128"/>
      <c r="DA20" s="128"/>
      <c r="DB20" s="128"/>
      <c r="DC20" s="128"/>
      <c r="DD20" s="128"/>
      <c r="DE20" s="128"/>
      <c r="DF20" s="128"/>
      <c r="DG20" s="128"/>
      <c r="DH20" s="128"/>
      <c r="DI20" s="128"/>
      <c r="DJ20" s="128"/>
      <c r="DK20" s="128"/>
      <c r="DL20" s="128"/>
      <c r="DM20" s="128"/>
      <c r="DN20" s="128"/>
      <c r="DO20" s="128"/>
      <c r="DP20" s="128"/>
      <c r="DQ20" s="128"/>
      <c r="DR20" s="128"/>
      <c r="DS20" s="128"/>
      <c r="DT20" s="128"/>
      <c r="DU20" s="128"/>
      <c r="DV20" s="128"/>
      <c r="DW20" s="128"/>
      <c r="DX20" s="128"/>
      <c r="DY20" s="128"/>
      <c r="DZ20" s="128"/>
      <c r="EA20" s="128"/>
      <c r="EB20" s="128"/>
      <c r="EC20" s="128"/>
      <c r="ED20" s="128"/>
      <c r="EE20" s="128"/>
      <c r="EF20" s="128"/>
      <c r="EG20" s="128"/>
      <c r="EH20" s="128"/>
      <c r="EI20" s="128"/>
      <c r="EJ20" s="128"/>
      <c r="EK20" s="128"/>
      <c r="EL20" s="128"/>
      <c r="EM20" s="128"/>
      <c r="EN20" s="128"/>
      <c r="EO20" s="128"/>
      <c r="EP20" s="128"/>
      <c r="EQ20" s="128"/>
      <c r="ER20" s="128"/>
      <c r="ES20" s="128"/>
    </row>
    <row r="21" spans="6:149" x14ac:dyDescent="0.35">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c r="BA21" s="128"/>
      <c r="BB21" s="128"/>
      <c r="BC21" s="128"/>
      <c r="BD21" s="128"/>
      <c r="BE21" s="128"/>
      <c r="BF21" s="128"/>
      <c r="BG21" s="128"/>
      <c r="BH21" s="128"/>
      <c r="BI21" s="128"/>
      <c r="BJ21" s="128"/>
      <c r="BK21" s="128"/>
      <c r="BL21" s="128"/>
      <c r="BM21" s="128"/>
      <c r="BN21" s="128"/>
      <c r="BO21" s="128"/>
      <c r="BP21" s="128"/>
      <c r="BQ21" s="128"/>
      <c r="BR21" s="128"/>
      <c r="BS21" s="128"/>
      <c r="BT21" s="128"/>
      <c r="BU21" s="128"/>
      <c r="BV21" s="128"/>
      <c r="BW21" s="128"/>
      <c r="BX21" s="128"/>
      <c r="BY21" s="128"/>
      <c r="BZ21" s="128"/>
      <c r="CA21" s="128"/>
      <c r="CB21" s="128"/>
      <c r="CC21" s="128"/>
      <c r="CD21" s="128"/>
      <c r="CE21" s="128"/>
      <c r="CF21" s="128"/>
      <c r="CG21" s="128"/>
      <c r="CH21" s="128"/>
      <c r="CI21" s="128"/>
      <c r="CJ21" s="128"/>
      <c r="CK21" s="128"/>
      <c r="CL21" s="128"/>
      <c r="CM21" s="128"/>
      <c r="CN21" s="128"/>
      <c r="CO21" s="128"/>
      <c r="CP21" s="128"/>
      <c r="CQ21" s="128"/>
      <c r="CR21" s="128"/>
      <c r="CS21" s="128"/>
      <c r="CT21" s="128"/>
      <c r="CU21" s="128"/>
      <c r="CV21" s="128"/>
      <c r="CW21" s="128"/>
      <c r="CX21" s="128"/>
      <c r="CY21" s="128"/>
      <c r="CZ21" s="128"/>
      <c r="DA21" s="128"/>
      <c r="DB21" s="128"/>
      <c r="DC21" s="128"/>
      <c r="DD21" s="128"/>
      <c r="DE21" s="128"/>
      <c r="DF21" s="128"/>
      <c r="DG21" s="128"/>
      <c r="DH21" s="128"/>
      <c r="DI21" s="128"/>
      <c r="DJ21" s="128"/>
      <c r="DK21" s="128"/>
      <c r="DL21" s="128"/>
      <c r="DM21" s="128"/>
      <c r="DN21" s="128"/>
      <c r="DO21" s="128"/>
      <c r="DP21" s="128"/>
      <c r="DQ21" s="128"/>
      <c r="DR21" s="128"/>
      <c r="DS21" s="128"/>
      <c r="DT21" s="128"/>
      <c r="DU21" s="128"/>
      <c r="DV21" s="128"/>
      <c r="DW21" s="128"/>
      <c r="DX21" s="128"/>
      <c r="DY21" s="128"/>
      <c r="DZ21" s="128"/>
      <c r="EA21" s="128"/>
      <c r="EB21" s="128"/>
      <c r="EC21" s="128"/>
      <c r="ED21" s="128"/>
      <c r="EE21" s="128"/>
      <c r="EF21" s="128"/>
      <c r="EG21" s="128"/>
      <c r="EH21" s="128"/>
      <c r="EI21" s="128"/>
      <c r="EJ21" s="128"/>
      <c r="EK21" s="128"/>
      <c r="EL21" s="128"/>
      <c r="EM21" s="128"/>
      <c r="EN21" s="128"/>
      <c r="EO21" s="128"/>
      <c r="EP21" s="128"/>
      <c r="EQ21" s="128"/>
      <c r="ER21" s="128"/>
      <c r="ES21" s="128"/>
    </row>
    <row r="22" spans="6:149" x14ac:dyDescent="0.35">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c r="BA22" s="128"/>
      <c r="BB22" s="128"/>
      <c r="BC22" s="128"/>
      <c r="BD22" s="128"/>
      <c r="BE22" s="128"/>
      <c r="BF22" s="128"/>
      <c r="BG22" s="128"/>
      <c r="BH22" s="128"/>
      <c r="BI22" s="128"/>
      <c r="BJ22" s="128"/>
      <c r="BK22" s="128"/>
      <c r="BL22" s="128"/>
      <c r="BM22" s="128"/>
      <c r="BN22" s="128"/>
      <c r="BO22" s="128"/>
      <c r="BP22" s="128"/>
      <c r="BQ22" s="128"/>
      <c r="BR22" s="128"/>
      <c r="BS22" s="128"/>
      <c r="BT22" s="128"/>
      <c r="BU22" s="128"/>
      <c r="BV22" s="128"/>
      <c r="BW22" s="128"/>
      <c r="BX22" s="128"/>
      <c r="BY22" s="128"/>
      <c r="BZ22" s="128"/>
      <c r="CA22" s="128"/>
      <c r="CB22" s="128"/>
      <c r="CC22" s="128"/>
      <c r="CD22" s="128"/>
      <c r="CE22" s="128"/>
      <c r="CF22" s="128"/>
      <c r="CG22" s="128"/>
      <c r="CH22" s="128"/>
      <c r="CI22" s="128"/>
      <c r="CJ22" s="128"/>
      <c r="CK22" s="128"/>
      <c r="CL22" s="128"/>
      <c r="CM22" s="128"/>
      <c r="CN22" s="128"/>
      <c r="CO22" s="128"/>
      <c r="CP22" s="128"/>
      <c r="CQ22" s="128"/>
      <c r="CR22" s="128"/>
      <c r="CS22" s="128"/>
      <c r="CT22" s="128"/>
      <c r="CU22" s="128"/>
      <c r="CV22" s="128"/>
      <c r="CW22" s="128"/>
      <c r="CX22" s="128"/>
      <c r="CY22" s="128"/>
      <c r="CZ22" s="128"/>
      <c r="DA22" s="128"/>
      <c r="DB22" s="128"/>
      <c r="DC22" s="128"/>
      <c r="DD22" s="128"/>
      <c r="DE22" s="128"/>
      <c r="DF22" s="128"/>
      <c r="DG22" s="128"/>
      <c r="DH22" s="128"/>
      <c r="DI22" s="128"/>
      <c r="DJ22" s="128"/>
      <c r="DK22" s="128"/>
      <c r="DL22" s="128"/>
      <c r="DM22" s="128"/>
      <c r="DN22" s="128"/>
      <c r="DO22" s="128"/>
      <c r="DP22" s="128"/>
      <c r="DQ22" s="128"/>
      <c r="DR22" s="128"/>
      <c r="DS22" s="128"/>
      <c r="DT22" s="128"/>
      <c r="DU22" s="128"/>
      <c r="DV22" s="128"/>
      <c r="DW22" s="128"/>
      <c r="DX22" s="128"/>
      <c r="DY22" s="128"/>
      <c r="DZ22" s="128"/>
      <c r="EA22" s="128"/>
      <c r="EB22" s="128"/>
      <c r="EC22" s="128"/>
      <c r="ED22" s="128"/>
      <c r="EE22" s="128"/>
      <c r="EF22" s="128"/>
      <c r="EG22" s="128"/>
      <c r="EH22" s="128"/>
      <c r="EI22" s="128"/>
      <c r="EJ22" s="128"/>
      <c r="EK22" s="128"/>
      <c r="EL22" s="128"/>
      <c r="EM22" s="128"/>
      <c r="EN22" s="128"/>
      <c r="EO22" s="128"/>
      <c r="EP22" s="128"/>
      <c r="EQ22" s="128"/>
      <c r="ER22" s="128"/>
      <c r="ES22" s="128"/>
    </row>
    <row r="23" spans="6:149" x14ac:dyDescent="0.35">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128"/>
      <c r="AU23" s="128"/>
      <c r="AV23" s="128"/>
      <c r="AW23" s="128"/>
      <c r="AX23" s="128"/>
      <c r="AY23" s="128"/>
      <c r="AZ23" s="128"/>
      <c r="BA23" s="128"/>
      <c r="BB23" s="128"/>
      <c r="BC23" s="128"/>
      <c r="BD23" s="128"/>
      <c r="BE23" s="128"/>
      <c r="BF23" s="128"/>
      <c r="BG23" s="128"/>
      <c r="BH23" s="128"/>
      <c r="BI23" s="128"/>
      <c r="BJ23" s="128"/>
      <c r="BK23" s="128"/>
      <c r="BL23" s="128"/>
      <c r="BM23" s="128"/>
      <c r="BN23" s="128"/>
      <c r="BO23" s="128"/>
      <c r="BP23" s="128"/>
      <c r="BQ23" s="128"/>
      <c r="BR23" s="128"/>
      <c r="BS23" s="128"/>
      <c r="BT23" s="128"/>
      <c r="BU23" s="128"/>
      <c r="BV23" s="128"/>
      <c r="BW23" s="128"/>
      <c r="BX23" s="128"/>
      <c r="BY23" s="128"/>
      <c r="BZ23" s="128"/>
      <c r="CA23" s="128"/>
      <c r="CB23" s="128"/>
      <c r="CC23" s="128"/>
      <c r="CD23" s="128"/>
      <c r="CE23" s="128"/>
      <c r="CF23" s="128"/>
      <c r="CG23" s="128"/>
      <c r="CH23" s="128"/>
      <c r="CI23" s="128"/>
      <c r="CJ23" s="128"/>
      <c r="CK23" s="128"/>
      <c r="CL23" s="128"/>
      <c r="CM23" s="128"/>
      <c r="CN23" s="128"/>
      <c r="CO23" s="128"/>
      <c r="CP23" s="128"/>
      <c r="CQ23" s="128"/>
      <c r="CR23" s="128"/>
      <c r="CS23" s="128"/>
      <c r="CT23" s="128"/>
      <c r="CU23" s="128"/>
      <c r="CV23" s="128"/>
      <c r="CW23" s="128"/>
      <c r="CX23" s="128"/>
      <c r="CY23" s="128"/>
      <c r="CZ23" s="128"/>
      <c r="DA23" s="128"/>
      <c r="DB23" s="128"/>
      <c r="DC23" s="128"/>
      <c r="DD23" s="128"/>
      <c r="DE23" s="128"/>
      <c r="DF23" s="128"/>
      <c r="DG23" s="128"/>
      <c r="DH23" s="128"/>
      <c r="DI23" s="128"/>
      <c r="DJ23" s="128"/>
      <c r="DK23" s="128"/>
      <c r="DL23" s="128"/>
      <c r="DM23" s="128"/>
      <c r="DN23" s="128"/>
      <c r="DO23" s="128"/>
      <c r="DP23" s="128"/>
      <c r="DQ23" s="128"/>
      <c r="DR23" s="128"/>
      <c r="DS23" s="128"/>
      <c r="DT23" s="128"/>
      <c r="DU23" s="128"/>
      <c r="DV23" s="128"/>
      <c r="DW23" s="128"/>
      <c r="DX23" s="128"/>
      <c r="DY23" s="128"/>
      <c r="DZ23" s="128"/>
      <c r="EA23" s="128"/>
      <c r="EB23" s="128"/>
      <c r="EC23" s="128"/>
      <c r="ED23" s="128"/>
      <c r="EE23" s="128"/>
      <c r="EF23" s="128"/>
      <c r="EG23" s="128"/>
      <c r="EH23" s="128"/>
      <c r="EI23" s="128"/>
      <c r="EJ23" s="128"/>
      <c r="EK23" s="128"/>
      <c r="EL23" s="128"/>
      <c r="EM23" s="128"/>
      <c r="EN23" s="128"/>
      <c r="EO23" s="128"/>
      <c r="EP23" s="128"/>
      <c r="EQ23" s="128"/>
      <c r="ER23" s="128"/>
      <c r="ES23" s="128"/>
    </row>
    <row r="24" spans="6:149" x14ac:dyDescent="0.35">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c r="AW24" s="128"/>
      <c r="AX24" s="128"/>
      <c r="AY24" s="128"/>
      <c r="AZ24" s="128"/>
      <c r="BA24" s="128"/>
      <c r="BB24" s="128"/>
      <c r="BC24" s="128"/>
      <c r="BD24" s="128"/>
      <c r="BE24" s="128"/>
      <c r="BF24" s="128"/>
      <c r="BG24" s="128"/>
      <c r="BH24" s="128"/>
      <c r="BI24" s="128"/>
      <c r="BJ24" s="128"/>
      <c r="BK24" s="128"/>
      <c r="BL24" s="128"/>
      <c r="BM24" s="128"/>
      <c r="BN24" s="128"/>
      <c r="BO24" s="128"/>
      <c r="BP24" s="128"/>
      <c r="BQ24" s="128"/>
      <c r="BR24" s="128"/>
      <c r="BS24" s="128"/>
      <c r="BT24" s="128"/>
      <c r="BU24" s="128"/>
      <c r="BV24" s="128"/>
      <c r="BW24" s="128"/>
      <c r="BX24" s="128"/>
      <c r="BY24" s="128"/>
      <c r="BZ24" s="128"/>
      <c r="CA24" s="128"/>
      <c r="CB24" s="128"/>
      <c r="CC24" s="128"/>
      <c r="CD24" s="128"/>
      <c r="CE24" s="128"/>
      <c r="CF24" s="128"/>
      <c r="CG24" s="128"/>
      <c r="CH24" s="128"/>
      <c r="CI24" s="128"/>
      <c r="CJ24" s="128"/>
      <c r="CK24" s="128"/>
      <c r="CL24" s="128"/>
      <c r="CM24" s="128"/>
      <c r="CN24" s="128"/>
      <c r="CO24" s="128"/>
      <c r="CP24" s="128"/>
      <c r="CQ24" s="128"/>
      <c r="CR24" s="128"/>
      <c r="CS24" s="128"/>
      <c r="CT24" s="128"/>
      <c r="CU24" s="128"/>
      <c r="CV24" s="128"/>
      <c r="CW24" s="128"/>
      <c r="CX24" s="128"/>
      <c r="CY24" s="128"/>
      <c r="CZ24" s="128"/>
      <c r="DA24" s="128"/>
      <c r="DB24" s="128"/>
      <c r="DC24" s="128"/>
      <c r="DD24" s="128"/>
      <c r="DE24" s="128"/>
      <c r="DF24" s="128"/>
      <c r="DG24" s="128"/>
      <c r="DH24" s="128"/>
      <c r="DI24" s="128"/>
      <c r="DJ24" s="128"/>
      <c r="DK24" s="128"/>
      <c r="DL24" s="128"/>
      <c r="DM24" s="128"/>
      <c r="DN24" s="128"/>
      <c r="DO24" s="128"/>
      <c r="DP24" s="128"/>
      <c r="DQ24" s="128"/>
      <c r="DR24" s="128"/>
      <c r="DS24" s="128"/>
      <c r="DT24" s="128"/>
      <c r="DU24" s="128"/>
      <c r="DV24" s="128"/>
      <c r="DW24" s="128"/>
      <c r="DX24" s="128"/>
      <c r="DY24" s="128"/>
      <c r="DZ24" s="128"/>
      <c r="EA24" s="128"/>
      <c r="EB24" s="128"/>
      <c r="EC24" s="128"/>
      <c r="ED24" s="128"/>
      <c r="EE24" s="128"/>
      <c r="EF24" s="128"/>
      <c r="EG24" s="128"/>
      <c r="EH24" s="128"/>
      <c r="EI24" s="128"/>
      <c r="EJ24" s="128"/>
      <c r="EK24" s="128"/>
      <c r="EL24" s="128"/>
      <c r="EM24" s="128"/>
      <c r="EN24" s="128"/>
      <c r="EO24" s="128"/>
      <c r="EP24" s="128"/>
      <c r="EQ24" s="128"/>
      <c r="ER24" s="128"/>
      <c r="ES24" s="128"/>
    </row>
    <row r="25" spans="6:149" x14ac:dyDescent="0.35">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c r="BO25" s="128"/>
      <c r="BP25" s="128"/>
      <c r="BQ25" s="128"/>
      <c r="BR25" s="128"/>
      <c r="BS25" s="128"/>
      <c r="BT25" s="128"/>
      <c r="BU25" s="128"/>
      <c r="BV25" s="128"/>
      <c r="BW25" s="128"/>
      <c r="BX25" s="128"/>
      <c r="BY25" s="128"/>
      <c r="BZ25" s="128"/>
      <c r="CA25" s="128"/>
      <c r="CB25" s="128"/>
      <c r="CC25" s="128"/>
      <c r="CD25" s="128"/>
      <c r="CE25" s="128"/>
      <c r="CF25" s="128"/>
      <c r="CG25" s="128"/>
      <c r="CH25" s="128"/>
      <c r="CI25" s="128"/>
      <c r="CJ25" s="128"/>
      <c r="CK25" s="128"/>
      <c r="CL25" s="128"/>
      <c r="CM25" s="128"/>
      <c r="CN25" s="128"/>
      <c r="CO25" s="128"/>
      <c r="CP25" s="128"/>
      <c r="CQ25" s="128"/>
      <c r="CR25" s="128"/>
      <c r="CS25" s="128"/>
      <c r="CT25" s="128"/>
      <c r="CU25" s="128"/>
      <c r="CV25" s="128"/>
      <c r="CW25" s="128"/>
      <c r="CX25" s="128"/>
      <c r="CY25" s="128"/>
      <c r="CZ25" s="128"/>
      <c r="DA25" s="128"/>
      <c r="DB25" s="128"/>
      <c r="DC25" s="128"/>
      <c r="DD25" s="128"/>
      <c r="DE25" s="128"/>
      <c r="DF25" s="128"/>
      <c r="DG25" s="128"/>
      <c r="DH25" s="128"/>
      <c r="DI25" s="128"/>
      <c r="DJ25" s="128"/>
      <c r="DK25" s="128"/>
      <c r="DL25" s="128"/>
      <c r="DM25" s="128"/>
      <c r="DN25" s="128"/>
      <c r="DO25" s="128"/>
      <c r="DP25" s="128"/>
      <c r="DQ25" s="128"/>
      <c r="DR25" s="128"/>
      <c r="DS25" s="128"/>
      <c r="DT25" s="128"/>
      <c r="DU25" s="128"/>
      <c r="DV25" s="128"/>
      <c r="DW25" s="128"/>
      <c r="DX25" s="128"/>
      <c r="DY25" s="128"/>
      <c r="DZ25" s="128"/>
      <c r="EA25" s="128"/>
      <c r="EB25" s="128"/>
      <c r="EC25" s="128"/>
      <c r="ED25" s="128"/>
      <c r="EE25" s="128"/>
      <c r="EF25" s="128"/>
      <c r="EG25" s="128"/>
      <c r="EH25" s="128"/>
      <c r="EI25" s="128"/>
      <c r="EJ25" s="128"/>
      <c r="EK25" s="128"/>
      <c r="EL25" s="128"/>
      <c r="EM25" s="128"/>
      <c r="EN25" s="128"/>
      <c r="EO25" s="128"/>
      <c r="EP25" s="128"/>
      <c r="EQ25" s="128"/>
      <c r="ER25" s="128"/>
      <c r="ES25" s="128"/>
    </row>
    <row r="26" spans="6:149" x14ac:dyDescent="0.35">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128"/>
      <c r="AZ26" s="128"/>
      <c r="BA26" s="128"/>
      <c r="BB26" s="128"/>
      <c r="BC26" s="128"/>
      <c r="BD26" s="128"/>
      <c r="BE26" s="128"/>
      <c r="BF26" s="128"/>
      <c r="BG26" s="128"/>
      <c r="BH26" s="128"/>
      <c r="BI26" s="128"/>
      <c r="BJ26" s="128"/>
      <c r="BK26" s="128"/>
      <c r="BL26" s="128"/>
      <c r="BM26" s="128"/>
      <c r="BN26" s="128"/>
      <c r="BO26" s="128"/>
      <c r="BP26" s="128"/>
      <c r="BQ26" s="128"/>
      <c r="BR26" s="128"/>
      <c r="BS26" s="128"/>
      <c r="BT26" s="128"/>
      <c r="BU26" s="128"/>
      <c r="BV26" s="128"/>
      <c r="BW26" s="128"/>
      <c r="BX26" s="128"/>
      <c r="BY26" s="128"/>
      <c r="BZ26" s="128"/>
      <c r="CA26" s="128"/>
      <c r="CB26" s="128"/>
      <c r="CC26" s="128"/>
      <c r="CD26" s="128"/>
      <c r="CE26" s="128"/>
      <c r="CF26" s="128"/>
      <c r="CG26" s="128"/>
      <c r="CH26" s="128"/>
      <c r="CI26" s="128"/>
      <c r="CJ26" s="128"/>
      <c r="CK26" s="128"/>
      <c r="CL26" s="128"/>
      <c r="CM26" s="128"/>
      <c r="CN26" s="128"/>
      <c r="CO26" s="128"/>
      <c r="CP26" s="128"/>
      <c r="CQ26" s="128"/>
      <c r="CR26" s="128"/>
      <c r="CS26" s="128"/>
      <c r="CT26" s="128"/>
      <c r="CU26" s="128"/>
      <c r="CV26" s="128"/>
      <c r="CW26" s="128"/>
      <c r="CX26" s="128"/>
      <c r="CY26" s="128"/>
      <c r="CZ26" s="128"/>
      <c r="DA26" s="128"/>
      <c r="DB26" s="128"/>
      <c r="DC26" s="128"/>
      <c r="DD26" s="128"/>
      <c r="DE26" s="128"/>
      <c r="DF26" s="128"/>
      <c r="DG26" s="128"/>
      <c r="DH26" s="128"/>
      <c r="DI26" s="128"/>
      <c r="DJ26" s="128"/>
      <c r="DK26" s="128"/>
      <c r="DL26" s="128"/>
      <c r="DM26" s="128"/>
      <c r="DN26" s="128"/>
      <c r="DO26" s="128"/>
      <c r="DP26" s="128"/>
      <c r="DQ26" s="128"/>
      <c r="DR26" s="128"/>
      <c r="DS26" s="128"/>
      <c r="DT26" s="128"/>
      <c r="DU26" s="128"/>
      <c r="DV26" s="128"/>
      <c r="DW26" s="128"/>
      <c r="DX26" s="128"/>
      <c r="DY26" s="128"/>
      <c r="DZ26" s="128"/>
      <c r="EA26" s="128"/>
      <c r="EB26" s="128"/>
      <c r="EC26" s="128"/>
      <c r="ED26" s="128"/>
      <c r="EE26" s="128"/>
      <c r="EF26" s="128"/>
      <c r="EG26" s="128"/>
      <c r="EH26" s="128"/>
      <c r="EI26" s="128"/>
      <c r="EJ26" s="128"/>
      <c r="EK26" s="128"/>
      <c r="EL26" s="128"/>
      <c r="EM26" s="128"/>
      <c r="EN26" s="128"/>
      <c r="EO26" s="128"/>
      <c r="EP26" s="128"/>
      <c r="EQ26" s="128"/>
      <c r="ER26" s="128"/>
      <c r="ES26" s="128"/>
    </row>
    <row r="27" spans="6:149" x14ac:dyDescent="0.35">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c r="AW27" s="128"/>
      <c r="AX27" s="128"/>
      <c r="AY27" s="128"/>
      <c r="AZ27" s="128"/>
      <c r="BA27" s="128"/>
      <c r="BB27" s="128"/>
      <c r="BC27" s="128"/>
      <c r="BD27" s="128"/>
      <c r="BE27" s="128"/>
      <c r="BF27" s="128"/>
      <c r="BG27" s="128"/>
      <c r="BH27" s="128"/>
      <c r="BI27" s="128"/>
      <c r="BJ27" s="128"/>
      <c r="BK27" s="128"/>
      <c r="BL27" s="128"/>
      <c r="BM27" s="128"/>
      <c r="BN27" s="128"/>
      <c r="BO27" s="128"/>
      <c r="BP27" s="128"/>
      <c r="BQ27" s="128"/>
      <c r="BR27" s="128"/>
      <c r="BS27" s="128"/>
      <c r="BT27" s="128"/>
      <c r="BU27" s="128"/>
      <c r="BV27" s="128"/>
      <c r="BW27" s="128"/>
      <c r="BX27" s="128"/>
      <c r="BY27" s="128"/>
      <c r="BZ27" s="128"/>
      <c r="CA27" s="128"/>
      <c r="CB27" s="128"/>
      <c r="CC27" s="128"/>
      <c r="CD27" s="128"/>
      <c r="CE27" s="128"/>
      <c r="CF27" s="128"/>
      <c r="CG27" s="128"/>
      <c r="CH27" s="128"/>
      <c r="CI27" s="128"/>
      <c r="CJ27" s="128"/>
      <c r="CK27" s="128"/>
      <c r="CL27" s="128"/>
      <c r="CM27" s="128"/>
      <c r="CN27" s="128"/>
      <c r="CO27" s="128"/>
      <c r="CP27" s="128"/>
      <c r="CQ27" s="128"/>
      <c r="CR27" s="128"/>
      <c r="CS27" s="128"/>
      <c r="CT27" s="128"/>
      <c r="CU27" s="128"/>
      <c r="CV27" s="128"/>
      <c r="CW27" s="128"/>
      <c r="CX27" s="128"/>
      <c r="CY27" s="128"/>
      <c r="CZ27" s="128"/>
      <c r="DA27" s="128"/>
      <c r="DB27" s="128"/>
      <c r="DC27" s="128"/>
      <c r="DD27" s="128"/>
      <c r="DE27" s="128"/>
      <c r="DF27" s="128"/>
      <c r="DG27" s="128"/>
      <c r="DH27" s="128"/>
      <c r="DI27" s="128"/>
      <c r="DJ27" s="128"/>
      <c r="DK27" s="128"/>
      <c r="DL27" s="128"/>
      <c r="DM27" s="128"/>
      <c r="DN27" s="128"/>
      <c r="DO27" s="128"/>
      <c r="DP27" s="128"/>
      <c r="DQ27" s="128"/>
      <c r="DR27" s="128"/>
      <c r="DS27" s="128"/>
      <c r="DT27" s="128"/>
      <c r="DU27" s="128"/>
      <c r="DV27" s="128"/>
      <c r="DW27" s="128"/>
      <c r="DX27" s="128"/>
      <c r="DY27" s="128"/>
      <c r="DZ27" s="128"/>
      <c r="EA27" s="128"/>
      <c r="EB27" s="128"/>
      <c r="EC27" s="128"/>
      <c r="ED27" s="128"/>
      <c r="EE27" s="128"/>
      <c r="EF27" s="128"/>
      <c r="EG27" s="128"/>
      <c r="EH27" s="128"/>
      <c r="EI27" s="128"/>
      <c r="EJ27" s="128"/>
      <c r="EK27" s="128"/>
      <c r="EL27" s="128"/>
      <c r="EM27" s="128"/>
      <c r="EN27" s="128"/>
      <c r="EO27" s="128"/>
      <c r="EP27" s="128"/>
      <c r="EQ27" s="128"/>
      <c r="ER27" s="128"/>
      <c r="ES27" s="128"/>
    </row>
    <row r="28" spans="6:149" x14ac:dyDescent="0.35">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c r="AW28" s="128"/>
      <c r="AX28" s="128"/>
      <c r="AY28" s="128"/>
      <c r="AZ28" s="128"/>
      <c r="BA28" s="128"/>
      <c r="BB28" s="128"/>
      <c r="BC28" s="128"/>
      <c r="BD28" s="128"/>
      <c r="BE28" s="128"/>
      <c r="BF28" s="128"/>
      <c r="BG28" s="128"/>
      <c r="BH28" s="128"/>
      <c r="BI28" s="128"/>
      <c r="BJ28" s="128"/>
      <c r="BK28" s="128"/>
      <c r="BL28" s="128"/>
      <c r="BM28" s="128"/>
      <c r="BN28" s="128"/>
      <c r="BO28" s="128"/>
      <c r="BP28" s="128"/>
      <c r="BQ28" s="128"/>
      <c r="BR28" s="128"/>
      <c r="BS28" s="128"/>
      <c r="BT28" s="128"/>
      <c r="BU28" s="128"/>
      <c r="BV28" s="128"/>
      <c r="BW28" s="128"/>
      <c r="BX28" s="128"/>
      <c r="BY28" s="128"/>
      <c r="BZ28" s="128"/>
      <c r="CA28" s="128"/>
      <c r="CB28" s="128"/>
      <c r="CC28" s="128"/>
      <c r="CD28" s="128"/>
      <c r="CE28" s="128"/>
      <c r="CF28" s="128"/>
      <c r="CG28" s="128"/>
      <c r="CH28" s="128"/>
      <c r="CI28" s="128"/>
      <c r="CJ28" s="128"/>
      <c r="CK28" s="128"/>
      <c r="CL28" s="128"/>
      <c r="CM28" s="128"/>
      <c r="CN28" s="128"/>
      <c r="CO28" s="128"/>
      <c r="CP28" s="128"/>
      <c r="CQ28" s="128"/>
      <c r="CR28" s="128"/>
      <c r="CS28" s="128"/>
      <c r="CT28" s="128"/>
      <c r="CU28" s="128"/>
      <c r="CV28" s="128"/>
      <c r="CW28" s="128"/>
      <c r="CX28" s="128"/>
      <c r="CY28" s="128"/>
      <c r="CZ28" s="128"/>
      <c r="DA28" s="128"/>
      <c r="DB28" s="128"/>
      <c r="DC28" s="128"/>
      <c r="DD28" s="128"/>
      <c r="DE28" s="128"/>
      <c r="DF28" s="128"/>
      <c r="DG28" s="128"/>
      <c r="DH28" s="128"/>
      <c r="DI28" s="128"/>
      <c r="DJ28" s="128"/>
      <c r="DK28" s="128"/>
      <c r="DL28" s="128"/>
      <c r="DM28" s="128"/>
      <c r="DN28" s="128"/>
      <c r="DO28" s="128"/>
      <c r="DP28" s="128"/>
      <c r="DQ28" s="128"/>
      <c r="DR28" s="128"/>
      <c r="DS28" s="128"/>
      <c r="DT28" s="128"/>
      <c r="DU28" s="128"/>
      <c r="DV28" s="128"/>
      <c r="DW28" s="128"/>
      <c r="DX28" s="128"/>
      <c r="DY28" s="128"/>
      <c r="DZ28" s="128"/>
      <c r="EA28" s="128"/>
      <c r="EB28" s="128"/>
      <c r="EC28" s="128"/>
      <c r="ED28" s="128"/>
      <c r="EE28" s="128"/>
      <c r="EF28" s="128"/>
      <c r="EG28" s="128"/>
      <c r="EH28" s="128"/>
      <c r="EI28" s="128"/>
      <c r="EJ28" s="128"/>
      <c r="EK28" s="128"/>
      <c r="EL28" s="128"/>
      <c r="EM28" s="128"/>
      <c r="EN28" s="128"/>
      <c r="EO28" s="128"/>
      <c r="EP28" s="128"/>
      <c r="EQ28" s="128"/>
      <c r="ER28" s="128"/>
      <c r="ES28" s="128"/>
    </row>
  </sheetData>
  <mergeCells count="269">
    <mergeCell ref="CM9:CT9"/>
    <mergeCell ref="CU9:DB9"/>
    <mergeCell ref="DC9:DH9"/>
    <mergeCell ref="DI9:DN9"/>
    <mergeCell ref="DO9:DV9"/>
    <mergeCell ref="DW9:DZ9"/>
    <mergeCell ref="EA9:EF9"/>
    <mergeCell ref="EG9:EJ9"/>
    <mergeCell ref="EK9:ER9"/>
    <mergeCell ref="AG9:AL9"/>
    <mergeCell ref="AM9:AR9"/>
    <mergeCell ref="AS9:AX9"/>
    <mergeCell ref="AY9:BD9"/>
    <mergeCell ref="BE9:BL9"/>
    <mergeCell ref="BM9:BR9"/>
    <mergeCell ref="BS9:BX9"/>
    <mergeCell ref="BY9:CD9"/>
    <mergeCell ref="CE9:CL9"/>
    <mergeCell ref="S10:T10"/>
    <mergeCell ref="U10:V10"/>
    <mergeCell ref="W10:X10"/>
    <mergeCell ref="Y10:Z10"/>
    <mergeCell ref="AA10:AB10"/>
    <mergeCell ref="AC10:AD10"/>
    <mergeCell ref="AE10:AF10"/>
    <mergeCell ref="AG10:AH10"/>
    <mergeCell ref="A2:D2"/>
    <mergeCell ref="A10:A13"/>
    <mergeCell ref="B10:B13"/>
    <mergeCell ref="C10:F10"/>
    <mergeCell ref="G10:H10"/>
    <mergeCell ref="I10:J10"/>
    <mergeCell ref="K10:L10"/>
    <mergeCell ref="M10:N10"/>
    <mergeCell ref="O10:P10"/>
    <mergeCell ref="Q10:R10"/>
    <mergeCell ref="C12:F12"/>
    <mergeCell ref="C11:F11"/>
    <mergeCell ref="G9:L9"/>
    <mergeCell ref="M9:R9"/>
    <mergeCell ref="S9:Z9"/>
    <mergeCell ref="AA9:AF9"/>
    <mergeCell ref="AI10:AJ10"/>
    <mergeCell ref="AK10:AL10"/>
    <mergeCell ref="AM10:AN10"/>
    <mergeCell ref="AO10:AP10"/>
    <mergeCell ref="AQ10:AR10"/>
    <mergeCell ref="AS10:AT10"/>
    <mergeCell ref="AU10:AV10"/>
    <mergeCell ref="AW10:AX10"/>
    <mergeCell ref="AY10:AZ10"/>
    <mergeCell ref="BA10:BB10"/>
    <mergeCell ref="BC10:BD10"/>
    <mergeCell ref="BE10:BF10"/>
    <mergeCell ref="BG10:BH10"/>
    <mergeCell ref="BI10:BJ10"/>
    <mergeCell ref="BK10:BL10"/>
    <mergeCell ref="BM10:BN10"/>
    <mergeCell ref="BO10:BP10"/>
    <mergeCell ref="BQ10:BR10"/>
    <mergeCell ref="BS10:BT10"/>
    <mergeCell ref="BU10:BV10"/>
    <mergeCell ref="BW10:BX10"/>
    <mergeCell ref="BY10:BZ10"/>
    <mergeCell ref="CA10:CB10"/>
    <mergeCell ref="CC10:CD10"/>
    <mergeCell ref="CE10:CF10"/>
    <mergeCell ref="CG10:CH10"/>
    <mergeCell ref="CI10:CJ10"/>
    <mergeCell ref="CK10:CL10"/>
    <mergeCell ref="CM10:CN10"/>
    <mergeCell ref="CO10:CP10"/>
    <mergeCell ref="CQ10:CR10"/>
    <mergeCell ref="CS10:CT10"/>
    <mergeCell ref="CU10:CV10"/>
    <mergeCell ref="CW10:CX10"/>
    <mergeCell ref="CY10:CZ10"/>
    <mergeCell ref="DA10:DB10"/>
    <mergeCell ref="DW10:DX10"/>
    <mergeCell ref="DY10:DZ10"/>
    <mergeCell ref="EA10:EB10"/>
    <mergeCell ref="EC10:ED10"/>
    <mergeCell ref="EE10:EF10"/>
    <mergeCell ref="EG10:EH10"/>
    <mergeCell ref="EI10:EJ10"/>
    <mergeCell ref="EK10:EL10"/>
    <mergeCell ref="DC10:DD10"/>
    <mergeCell ref="DE10:DF10"/>
    <mergeCell ref="DG10:DH10"/>
    <mergeCell ref="DI10:DJ10"/>
    <mergeCell ref="DK10:DL10"/>
    <mergeCell ref="DM10:DN10"/>
    <mergeCell ref="DO10:DP10"/>
    <mergeCell ref="DQ10:DR10"/>
    <mergeCell ref="DS10:DT10"/>
    <mergeCell ref="EM10:EN10"/>
    <mergeCell ref="EO10:EP10"/>
    <mergeCell ref="EQ10:ER10"/>
    <mergeCell ref="G11:H11"/>
    <mergeCell ref="I11:J11"/>
    <mergeCell ref="K11:L11"/>
    <mergeCell ref="M11:N11"/>
    <mergeCell ref="O11:P11"/>
    <mergeCell ref="Q11:R11"/>
    <mergeCell ref="S11:T11"/>
    <mergeCell ref="U11:V11"/>
    <mergeCell ref="W11:X11"/>
    <mergeCell ref="Y11:Z11"/>
    <mergeCell ref="AA11:AB11"/>
    <mergeCell ref="AC11:AD11"/>
    <mergeCell ref="AE11:AF11"/>
    <mergeCell ref="AG11:AH11"/>
    <mergeCell ref="AI11:AJ11"/>
    <mergeCell ref="AK11:AL11"/>
    <mergeCell ref="AM11:AN11"/>
    <mergeCell ref="AO11:AP11"/>
    <mergeCell ref="AQ11:AR11"/>
    <mergeCell ref="AS11:AT11"/>
    <mergeCell ref="DU10:DV10"/>
    <mergeCell ref="AU11:AV11"/>
    <mergeCell ref="AW11:AX11"/>
    <mergeCell ref="AY11:AZ11"/>
    <mergeCell ref="BA11:BB11"/>
    <mergeCell ref="BC11:BD11"/>
    <mergeCell ref="BE11:BF11"/>
    <mergeCell ref="BG11:BH11"/>
    <mergeCell ref="BI11:BJ11"/>
    <mergeCell ref="BK11:BL11"/>
    <mergeCell ref="BM11:BN11"/>
    <mergeCell ref="BO11:BP11"/>
    <mergeCell ref="BQ11:BR11"/>
    <mergeCell ref="BS11:BT11"/>
    <mergeCell ref="BU11:BV11"/>
    <mergeCell ref="BW11:BX11"/>
    <mergeCell ref="BY11:BZ11"/>
    <mergeCell ref="CA11:CB11"/>
    <mergeCell ref="CC11:CD11"/>
    <mergeCell ref="CE11:CF11"/>
    <mergeCell ref="CG11:CH11"/>
    <mergeCell ref="CI11:CJ11"/>
    <mergeCell ref="CK11:CL11"/>
    <mergeCell ref="CM11:CN11"/>
    <mergeCell ref="CO11:CP11"/>
    <mergeCell ref="CQ11:CR11"/>
    <mergeCell ref="CS11:CT11"/>
    <mergeCell ref="CU11:CV11"/>
    <mergeCell ref="DQ11:DR11"/>
    <mergeCell ref="DS11:DT11"/>
    <mergeCell ref="DU11:DV11"/>
    <mergeCell ref="DW11:DX11"/>
    <mergeCell ref="DY11:DZ11"/>
    <mergeCell ref="EA11:EB11"/>
    <mergeCell ref="EC11:ED11"/>
    <mergeCell ref="EE11:EF11"/>
    <mergeCell ref="CW11:CX11"/>
    <mergeCell ref="CY11:CZ11"/>
    <mergeCell ref="DA11:DB11"/>
    <mergeCell ref="DC11:DD11"/>
    <mergeCell ref="DE11:DF11"/>
    <mergeCell ref="DG11:DH11"/>
    <mergeCell ref="DI11:DJ11"/>
    <mergeCell ref="DK11:DL11"/>
    <mergeCell ref="DM11:DN11"/>
    <mergeCell ref="EG11:EH11"/>
    <mergeCell ref="EI11:EJ11"/>
    <mergeCell ref="EK11:EL11"/>
    <mergeCell ref="EM11:EN11"/>
    <mergeCell ref="EO11:EP11"/>
    <mergeCell ref="EQ11:ER11"/>
    <mergeCell ref="G12:H12"/>
    <mergeCell ref="I12:J12"/>
    <mergeCell ref="K12:L12"/>
    <mergeCell ref="M12:N12"/>
    <mergeCell ref="O12:P12"/>
    <mergeCell ref="Q12:R12"/>
    <mergeCell ref="S12:T12"/>
    <mergeCell ref="U12:V12"/>
    <mergeCell ref="W12:X12"/>
    <mergeCell ref="Y12:Z12"/>
    <mergeCell ref="AA12:AB12"/>
    <mergeCell ref="AC12:AD12"/>
    <mergeCell ref="AE12:AF12"/>
    <mergeCell ref="AG12:AH12"/>
    <mergeCell ref="AI12:AJ12"/>
    <mergeCell ref="AK12:AL12"/>
    <mergeCell ref="AM12:AN12"/>
    <mergeCell ref="DO11:DP11"/>
    <mergeCell ref="BS12:BT12"/>
    <mergeCell ref="BU12:BV12"/>
    <mergeCell ref="BW12:BX12"/>
    <mergeCell ref="AO12:AP12"/>
    <mergeCell ref="AQ12:AR12"/>
    <mergeCell ref="AS12:AT12"/>
    <mergeCell ref="AU12:AV12"/>
    <mergeCell ref="AW12:AX12"/>
    <mergeCell ref="AY12:AZ12"/>
    <mergeCell ref="BA12:BB12"/>
    <mergeCell ref="BC12:BD12"/>
    <mergeCell ref="BE12:BF12"/>
    <mergeCell ref="EQ12:ER12"/>
    <mergeCell ref="DI12:DJ12"/>
    <mergeCell ref="DK12:DL12"/>
    <mergeCell ref="DM12:DN12"/>
    <mergeCell ref="DO12:DP12"/>
    <mergeCell ref="DQ12:DR12"/>
    <mergeCell ref="DS12:DT12"/>
    <mergeCell ref="DU12:DV12"/>
    <mergeCell ref="DW12:DX12"/>
    <mergeCell ref="DY12:DZ12"/>
    <mergeCell ref="EK12:EL12"/>
    <mergeCell ref="EM12:EN12"/>
    <mergeCell ref="EO12:EP12"/>
    <mergeCell ref="CQ12:CR12"/>
    <mergeCell ref="CS12:CT12"/>
    <mergeCell ref="CU12:CV12"/>
    <mergeCell ref="CW12:CX12"/>
    <mergeCell ref="CY12:CZ12"/>
    <mergeCell ref="DA12:DB12"/>
    <mergeCell ref="DC12:DD12"/>
    <mergeCell ref="DE12:DF12"/>
    <mergeCell ref="DG12:DH12"/>
    <mergeCell ref="EW11:EX11"/>
    <mergeCell ref="EY11:EZ11"/>
    <mergeCell ref="A1:D1"/>
    <mergeCell ref="B14:B16"/>
    <mergeCell ref="EA12:EB12"/>
    <mergeCell ref="EC12:ED12"/>
    <mergeCell ref="EE12:EF12"/>
    <mergeCell ref="EG12:EH12"/>
    <mergeCell ref="EI12:EJ12"/>
    <mergeCell ref="BY12:BZ12"/>
    <mergeCell ref="CA12:CB12"/>
    <mergeCell ref="CC12:CD12"/>
    <mergeCell ref="CE12:CF12"/>
    <mergeCell ref="CG12:CH12"/>
    <mergeCell ref="CI12:CJ12"/>
    <mergeCell ref="CK12:CL12"/>
    <mergeCell ref="CM12:CN12"/>
    <mergeCell ref="CO12:CP12"/>
    <mergeCell ref="BG12:BH12"/>
    <mergeCell ref="BI12:BJ12"/>
    <mergeCell ref="BK12:BL12"/>
    <mergeCell ref="BM12:BN12"/>
    <mergeCell ref="BO12:BP12"/>
    <mergeCell ref="BQ12:BR12"/>
    <mergeCell ref="ES12:ET12"/>
    <mergeCell ref="EU12:EV12"/>
    <mergeCell ref="EW12:EX12"/>
    <mergeCell ref="EY12:EZ12"/>
    <mergeCell ref="FA9:FH9"/>
    <mergeCell ref="FA10:FB10"/>
    <mergeCell ref="FC10:FD10"/>
    <mergeCell ref="FE10:FF10"/>
    <mergeCell ref="FG10:FH10"/>
    <mergeCell ref="FA11:FB11"/>
    <mergeCell ref="FC11:FD11"/>
    <mergeCell ref="FE11:FF11"/>
    <mergeCell ref="FG11:FH11"/>
    <mergeCell ref="FA12:FB12"/>
    <mergeCell ref="FC12:FD12"/>
    <mergeCell ref="FE12:FF12"/>
    <mergeCell ref="FG12:FH12"/>
    <mergeCell ref="ES9:EZ9"/>
    <mergeCell ref="ES10:ET10"/>
    <mergeCell ref="EU10:EV10"/>
    <mergeCell ref="EW10:EX10"/>
    <mergeCell ref="EY10:EZ10"/>
    <mergeCell ref="ES11:ET11"/>
    <mergeCell ref="EU11:EV11"/>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57"/>
  <sheetViews>
    <sheetView topLeftCell="A4" zoomScale="85" zoomScaleNormal="85" workbookViewId="0">
      <selection activeCell="F10" sqref="F10:F212"/>
    </sheetView>
  </sheetViews>
  <sheetFormatPr baseColWidth="10" defaultColWidth="10.81640625" defaultRowHeight="14.5" x14ac:dyDescent="0.35"/>
  <cols>
    <col min="1" max="1" width="2.81640625" style="1" customWidth="1"/>
    <col min="2" max="2" width="27" style="11" customWidth="1"/>
    <col min="3" max="4" width="14.81640625" style="11" customWidth="1"/>
    <col min="5" max="5" width="47.54296875" style="11" customWidth="1"/>
    <col min="6" max="7" width="21.81640625" style="11" customWidth="1"/>
    <col min="8" max="8" width="48.1796875" style="11" customWidth="1"/>
    <col min="9" max="16384" width="10.81640625" style="11"/>
  </cols>
  <sheetData>
    <row r="1" spans="1:27" ht="15" thickBot="1" x14ac:dyDescent="0.4"/>
    <row r="2" spans="1:27" ht="16.399999999999999" customHeight="1" thickBot="1" x14ac:dyDescent="0.4">
      <c r="B2" s="340" t="s">
        <v>31</v>
      </c>
      <c r="C2" s="341"/>
      <c r="D2" s="341"/>
      <c r="E2" s="341"/>
      <c r="F2" s="341"/>
      <c r="G2" s="341"/>
      <c r="H2" s="342"/>
    </row>
    <row r="3" spans="1:27" ht="78.650000000000006" customHeight="1" thickBot="1" x14ac:dyDescent="0.4">
      <c r="A3" s="77"/>
      <c r="B3" s="345" t="s">
        <v>186</v>
      </c>
      <c r="C3" s="341"/>
      <c r="D3" s="341"/>
      <c r="E3" s="341"/>
      <c r="F3" s="341"/>
      <c r="G3" s="341"/>
      <c r="H3" s="342"/>
      <c r="I3" s="78"/>
      <c r="J3" s="78"/>
      <c r="K3" s="78"/>
      <c r="L3" s="78"/>
      <c r="M3" s="78"/>
      <c r="N3" s="78"/>
      <c r="O3" s="78"/>
      <c r="P3" s="78"/>
      <c r="Q3" s="78"/>
      <c r="R3" s="78"/>
      <c r="S3" s="78"/>
      <c r="T3" s="78"/>
      <c r="U3" s="78"/>
      <c r="V3" s="78"/>
      <c r="W3" s="78"/>
      <c r="X3" s="78"/>
      <c r="Y3" s="78"/>
      <c r="Z3" s="78"/>
      <c r="AA3" s="78"/>
    </row>
    <row r="4" spans="1:27" x14ac:dyDescent="0.35">
      <c r="A4" s="79"/>
      <c r="B4" s="79"/>
      <c r="C4" s="79"/>
      <c r="D4" s="79"/>
      <c r="E4" s="79"/>
      <c r="F4" s="79"/>
      <c r="G4" s="79"/>
      <c r="H4" s="79"/>
      <c r="I4" s="78"/>
      <c r="J4" s="78"/>
      <c r="K4" s="78"/>
      <c r="L4" s="78"/>
      <c r="M4" s="78"/>
      <c r="N4" s="78"/>
      <c r="O4" s="78"/>
      <c r="P4" s="78"/>
      <c r="Q4" s="78"/>
      <c r="R4" s="78"/>
      <c r="S4" s="78"/>
      <c r="T4" s="78"/>
      <c r="U4" s="78"/>
      <c r="V4" s="78"/>
      <c r="W4" s="78"/>
      <c r="X4" s="78"/>
      <c r="Y4" s="78"/>
      <c r="Z4" s="78"/>
      <c r="AA4" s="78"/>
    </row>
    <row r="5" spans="1:27" ht="15.5" x14ac:dyDescent="0.35">
      <c r="A5" s="79"/>
      <c r="B5" s="80" t="s">
        <v>143</v>
      </c>
      <c r="C5" s="80"/>
      <c r="D5" s="81"/>
      <c r="E5" s="79"/>
      <c r="F5" s="79"/>
      <c r="G5" s="79"/>
      <c r="H5" s="79"/>
      <c r="I5" s="78"/>
      <c r="J5" s="78"/>
      <c r="K5" s="78"/>
      <c r="L5" s="78"/>
      <c r="M5" s="78"/>
      <c r="N5" s="78"/>
      <c r="O5" s="78"/>
      <c r="P5" s="78"/>
      <c r="Q5" s="78"/>
      <c r="R5" s="78"/>
      <c r="S5" s="78"/>
      <c r="T5" s="78"/>
      <c r="U5" s="78"/>
      <c r="V5" s="78"/>
      <c r="W5" s="78"/>
      <c r="X5" s="78"/>
      <c r="Y5" s="78"/>
      <c r="Z5" s="78"/>
      <c r="AA5" s="78"/>
    </row>
    <row r="6" spans="1:27" ht="18.5" x14ac:dyDescent="0.35">
      <c r="A6" s="79"/>
      <c r="B6" s="82"/>
      <c r="C6" s="82"/>
      <c r="D6" s="82"/>
      <c r="E6" s="82"/>
      <c r="F6" s="82"/>
      <c r="G6" s="82"/>
      <c r="H6" s="83"/>
      <c r="I6" s="78"/>
      <c r="J6" s="78"/>
      <c r="K6" s="78"/>
      <c r="L6" s="78"/>
      <c r="M6" s="78"/>
      <c r="N6" s="78"/>
      <c r="O6" s="78"/>
      <c r="P6" s="78"/>
      <c r="Q6" s="78"/>
      <c r="R6" s="78"/>
      <c r="S6" s="78"/>
      <c r="T6" s="78"/>
      <c r="U6" s="78"/>
      <c r="V6" s="78"/>
      <c r="W6" s="78"/>
      <c r="X6" s="78"/>
      <c r="Y6" s="78"/>
      <c r="Z6" s="78"/>
      <c r="AA6" s="78"/>
    </row>
    <row r="7" spans="1:27" ht="44.25" customHeight="1" x14ac:dyDescent="0.35">
      <c r="A7" s="79"/>
      <c r="B7" s="346" t="s">
        <v>226</v>
      </c>
      <c r="C7" s="347"/>
      <c r="D7" s="347"/>
      <c r="E7" s="347"/>
      <c r="F7" s="347"/>
      <c r="G7" s="347"/>
      <c r="H7" s="348"/>
    </row>
    <row r="8" spans="1:27" ht="15" thickBot="1" x14ac:dyDescent="0.4">
      <c r="B8" s="84"/>
      <c r="C8" s="84"/>
      <c r="D8" s="84"/>
      <c r="E8" s="85"/>
      <c r="F8" s="86"/>
      <c r="G8" s="86"/>
      <c r="H8" s="86"/>
    </row>
    <row r="9" spans="1:27" ht="26.5" thickBot="1" x14ac:dyDescent="0.4">
      <c r="B9" s="122" t="s">
        <v>144</v>
      </c>
      <c r="C9" s="123" t="s">
        <v>145</v>
      </c>
      <c r="D9" s="123" t="s">
        <v>146</v>
      </c>
      <c r="E9" s="123" t="s">
        <v>147</v>
      </c>
      <c r="F9" s="123" t="s">
        <v>148</v>
      </c>
      <c r="G9" s="123" t="s">
        <v>149</v>
      </c>
      <c r="H9" s="124" t="s">
        <v>150</v>
      </c>
    </row>
    <row r="10" spans="1:27" ht="81.650000000000006" customHeight="1" x14ac:dyDescent="0.35">
      <c r="B10" s="349" t="s">
        <v>185</v>
      </c>
      <c r="C10" s="87" t="s">
        <v>151</v>
      </c>
      <c r="D10" s="305" t="s">
        <v>225</v>
      </c>
      <c r="E10" s="111" t="s">
        <v>181</v>
      </c>
      <c r="F10" s="63"/>
      <c r="G10" s="88">
        <f t="shared" ref="G10:G67" si="0">F10*0.2</f>
        <v>0</v>
      </c>
      <c r="H10" s="90">
        <f t="shared" ref="H10:H67" si="1">F10*1.2</f>
        <v>0</v>
      </c>
    </row>
    <row r="11" spans="1:27" ht="42.75" customHeight="1" x14ac:dyDescent="0.35">
      <c r="B11" s="333"/>
      <c r="C11" s="87" t="s">
        <v>152</v>
      </c>
      <c r="D11" s="312"/>
      <c r="E11" s="111" t="s">
        <v>182</v>
      </c>
      <c r="F11" s="63"/>
      <c r="G11" s="88">
        <f t="shared" si="0"/>
        <v>0</v>
      </c>
      <c r="H11" s="90">
        <f t="shared" si="1"/>
        <v>0</v>
      </c>
    </row>
    <row r="12" spans="1:27" ht="42.75" customHeight="1" x14ac:dyDescent="0.35">
      <c r="B12" s="333"/>
      <c r="C12" s="87" t="s">
        <v>153</v>
      </c>
      <c r="D12" s="312"/>
      <c r="E12" s="111" t="s">
        <v>183</v>
      </c>
      <c r="F12" s="63"/>
      <c r="G12" s="88">
        <f t="shared" si="0"/>
        <v>0</v>
      </c>
      <c r="H12" s="90">
        <f t="shared" si="1"/>
        <v>0</v>
      </c>
    </row>
    <row r="13" spans="1:27" ht="62.25" customHeight="1" thickBot="1" x14ac:dyDescent="0.4">
      <c r="B13" s="333"/>
      <c r="C13" s="121" t="s">
        <v>154</v>
      </c>
      <c r="D13" s="312"/>
      <c r="E13" s="112" t="s">
        <v>184</v>
      </c>
      <c r="F13" s="218"/>
      <c r="G13" s="89">
        <f t="shared" si="0"/>
        <v>0</v>
      </c>
      <c r="H13" s="125">
        <f t="shared" si="1"/>
        <v>0</v>
      </c>
    </row>
    <row r="14" spans="1:27" ht="14.5" customHeight="1" x14ac:dyDescent="0.35">
      <c r="B14" s="335" t="s">
        <v>227</v>
      </c>
      <c r="C14" s="305" t="s">
        <v>152</v>
      </c>
      <c r="D14" s="305" t="s">
        <v>225</v>
      </c>
      <c r="E14" s="330" t="s">
        <v>155</v>
      </c>
      <c r="F14" s="338"/>
      <c r="G14" s="317">
        <f t="shared" si="0"/>
        <v>0</v>
      </c>
      <c r="H14" s="322">
        <f t="shared" si="1"/>
        <v>0</v>
      </c>
    </row>
    <row r="15" spans="1:27" ht="14.5" customHeight="1" x14ac:dyDescent="0.35">
      <c r="B15" s="333"/>
      <c r="C15" s="312"/>
      <c r="D15" s="312"/>
      <c r="E15" s="328"/>
      <c r="F15" s="315"/>
      <c r="G15" s="318"/>
      <c r="H15" s="323"/>
    </row>
    <row r="16" spans="1:27" ht="14.5" customHeight="1" x14ac:dyDescent="0.35">
      <c r="B16" s="333"/>
      <c r="C16" s="312"/>
      <c r="D16" s="312"/>
      <c r="E16" s="328"/>
      <c r="F16" s="315"/>
      <c r="G16" s="318"/>
      <c r="H16" s="323"/>
    </row>
    <row r="17" spans="2:8" ht="14.5" customHeight="1" x14ac:dyDescent="0.35">
      <c r="B17" s="333"/>
      <c r="C17" s="306"/>
      <c r="D17" s="306"/>
      <c r="E17" s="329"/>
      <c r="F17" s="316"/>
      <c r="G17" s="319"/>
      <c r="H17" s="324"/>
    </row>
    <row r="18" spans="2:8" ht="14.5" customHeight="1" x14ac:dyDescent="0.35">
      <c r="B18" s="333"/>
      <c r="C18" s="307" t="s">
        <v>153</v>
      </c>
      <c r="D18" s="307" t="s">
        <v>225</v>
      </c>
      <c r="E18" s="327" t="s">
        <v>156</v>
      </c>
      <c r="F18" s="314"/>
      <c r="G18" s="320">
        <f t="shared" si="0"/>
        <v>0</v>
      </c>
      <c r="H18" s="325">
        <f t="shared" si="1"/>
        <v>0</v>
      </c>
    </row>
    <row r="19" spans="2:8" ht="14.5" customHeight="1" x14ac:dyDescent="0.35">
      <c r="B19" s="333"/>
      <c r="C19" s="313"/>
      <c r="D19" s="313"/>
      <c r="E19" s="328"/>
      <c r="F19" s="315"/>
      <c r="G19" s="318"/>
      <c r="H19" s="323"/>
    </row>
    <row r="20" spans="2:8" ht="14.5" customHeight="1" x14ac:dyDescent="0.35">
      <c r="B20" s="333"/>
      <c r="C20" s="313"/>
      <c r="D20" s="313"/>
      <c r="E20" s="328"/>
      <c r="F20" s="315"/>
      <c r="G20" s="318"/>
      <c r="H20" s="323"/>
    </row>
    <row r="21" spans="2:8" ht="14.5" customHeight="1" x14ac:dyDescent="0.35">
      <c r="B21" s="333"/>
      <c r="C21" s="308"/>
      <c r="D21" s="308"/>
      <c r="E21" s="329"/>
      <c r="F21" s="316"/>
      <c r="G21" s="319"/>
      <c r="H21" s="324"/>
    </row>
    <row r="22" spans="2:8" ht="14.5" customHeight="1" x14ac:dyDescent="0.35">
      <c r="B22" s="333"/>
      <c r="C22" s="309" t="s">
        <v>154</v>
      </c>
      <c r="D22" s="309" t="s">
        <v>225</v>
      </c>
      <c r="E22" s="327" t="s">
        <v>167</v>
      </c>
      <c r="F22" s="314"/>
      <c r="G22" s="320">
        <f t="shared" si="0"/>
        <v>0</v>
      </c>
      <c r="H22" s="325">
        <f t="shared" si="1"/>
        <v>0</v>
      </c>
    </row>
    <row r="23" spans="2:8" ht="14.5" customHeight="1" x14ac:dyDescent="0.35">
      <c r="B23" s="333"/>
      <c r="C23" s="311"/>
      <c r="D23" s="311"/>
      <c r="E23" s="328"/>
      <c r="F23" s="315"/>
      <c r="G23" s="318"/>
      <c r="H23" s="323"/>
    </row>
    <row r="24" spans="2:8" ht="14.5" customHeight="1" x14ac:dyDescent="0.35">
      <c r="B24" s="333"/>
      <c r="C24" s="311"/>
      <c r="D24" s="311"/>
      <c r="E24" s="328"/>
      <c r="F24" s="315"/>
      <c r="G24" s="318"/>
      <c r="H24" s="323"/>
    </row>
    <row r="25" spans="2:8" ht="14.5" customHeight="1" thickBot="1" x14ac:dyDescent="0.4">
      <c r="B25" s="334"/>
      <c r="C25" s="310"/>
      <c r="D25" s="310"/>
      <c r="E25" s="331"/>
      <c r="F25" s="339"/>
      <c r="G25" s="321"/>
      <c r="H25" s="326"/>
    </row>
    <row r="26" spans="2:8" ht="14.5" customHeight="1" x14ac:dyDescent="0.35">
      <c r="B26" s="333" t="s">
        <v>228</v>
      </c>
      <c r="C26" s="312" t="s">
        <v>152</v>
      </c>
      <c r="D26" s="312" t="s">
        <v>225</v>
      </c>
      <c r="E26" s="328" t="s">
        <v>155</v>
      </c>
      <c r="F26" s="315"/>
      <c r="G26" s="318">
        <f t="shared" si="0"/>
        <v>0</v>
      </c>
      <c r="H26" s="323">
        <f t="shared" si="1"/>
        <v>0</v>
      </c>
    </row>
    <row r="27" spans="2:8" ht="14.5" customHeight="1" x14ac:dyDescent="0.35">
      <c r="B27" s="333"/>
      <c r="C27" s="312"/>
      <c r="D27" s="312"/>
      <c r="E27" s="328"/>
      <c r="F27" s="315"/>
      <c r="G27" s="318"/>
      <c r="H27" s="323"/>
    </row>
    <row r="28" spans="2:8" ht="14.5" customHeight="1" x14ac:dyDescent="0.35">
      <c r="B28" s="333"/>
      <c r="C28" s="312"/>
      <c r="D28" s="312"/>
      <c r="E28" s="328"/>
      <c r="F28" s="315"/>
      <c r="G28" s="318"/>
      <c r="H28" s="323"/>
    </row>
    <row r="29" spans="2:8" ht="14.5" customHeight="1" x14ac:dyDescent="0.35">
      <c r="B29" s="333"/>
      <c r="C29" s="306"/>
      <c r="D29" s="306"/>
      <c r="E29" s="329"/>
      <c r="F29" s="316"/>
      <c r="G29" s="319"/>
      <c r="H29" s="324"/>
    </row>
    <row r="30" spans="2:8" ht="14.5" customHeight="1" x14ac:dyDescent="0.35">
      <c r="B30" s="333"/>
      <c r="C30" s="307" t="s">
        <v>153</v>
      </c>
      <c r="D30" s="307" t="s">
        <v>225</v>
      </c>
      <c r="E30" s="327" t="s">
        <v>156</v>
      </c>
      <c r="F30" s="314"/>
      <c r="G30" s="320">
        <f t="shared" si="0"/>
        <v>0</v>
      </c>
      <c r="H30" s="325">
        <f t="shared" si="1"/>
        <v>0</v>
      </c>
    </row>
    <row r="31" spans="2:8" ht="14.5" customHeight="1" x14ac:dyDescent="0.35">
      <c r="B31" s="333"/>
      <c r="C31" s="313"/>
      <c r="D31" s="313"/>
      <c r="E31" s="328"/>
      <c r="F31" s="315"/>
      <c r="G31" s="318"/>
      <c r="H31" s="323"/>
    </row>
    <row r="32" spans="2:8" ht="14.5" customHeight="1" x14ac:dyDescent="0.35">
      <c r="B32" s="333"/>
      <c r="C32" s="313"/>
      <c r="D32" s="313"/>
      <c r="E32" s="328"/>
      <c r="F32" s="315"/>
      <c r="G32" s="318"/>
      <c r="H32" s="323"/>
    </row>
    <row r="33" spans="2:8" ht="14.5" customHeight="1" x14ac:dyDescent="0.35">
      <c r="B33" s="333"/>
      <c r="C33" s="308"/>
      <c r="D33" s="308"/>
      <c r="E33" s="329"/>
      <c r="F33" s="316"/>
      <c r="G33" s="319"/>
      <c r="H33" s="324"/>
    </row>
    <row r="34" spans="2:8" ht="14.5" customHeight="1" x14ac:dyDescent="0.35">
      <c r="B34" s="333"/>
      <c r="C34" s="309" t="s">
        <v>154</v>
      </c>
      <c r="D34" s="309" t="s">
        <v>225</v>
      </c>
      <c r="E34" s="327" t="s">
        <v>167</v>
      </c>
      <c r="F34" s="314"/>
      <c r="G34" s="320">
        <f t="shared" si="0"/>
        <v>0</v>
      </c>
      <c r="H34" s="325">
        <f t="shared" si="1"/>
        <v>0</v>
      </c>
    </row>
    <row r="35" spans="2:8" ht="14.5" customHeight="1" x14ac:dyDescent="0.35">
      <c r="B35" s="333"/>
      <c r="C35" s="311"/>
      <c r="D35" s="311"/>
      <c r="E35" s="328"/>
      <c r="F35" s="315"/>
      <c r="G35" s="318"/>
      <c r="H35" s="323"/>
    </row>
    <row r="36" spans="2:8" ht="14.5" customHeight="1" x14ac:dyDescent="0.35">
      <c r="B36" s="333"/>
      <c r="C36" s="311"/>
      <c r="D36" s="311"/>
      <c r="E36" s="328"/>
      <c r="F36" s="315"/>
      <c r="G36" s="318"/>
      <c r="H36" s="323"/>
    </row>
    <row r="37" spans="2:8" ht="14.5" customHeight="1" thickBot="1" x14ac:dyDescent="0.4">
      <c r="B37" s="343"/>
      <c r="C37" s="344"/>
      <c r="D37" s="310"/>
      <c r="E37" s="329"/>
      <c r="F37" s="316"/>
      <c r="G37" s="321"/>
      <c r="H37" s="326"/>
    </row>
    <row r="38" spans="2:8" ht="14.5" customHeight="1" x14ac:dyDescent="0.35">
      <c r="B38" s="335" t="s">
        <v>229</v>
      </c>
      <c r="C38" s="305" t="s">
        <v>152</v>
      </c>
      <c r="D38" s="305" t="s">
        <v>225</v>
      </c>
      <c r="E38" s="327" t="s">
        <v>155</v>
      </c>
      <c r="F38" s="314"/>
      <c r="G38" s="317">
        <f t="shared" si="0"/>
        <v>0</v>
      </c>
      <c r="H38" s="322">
        <f t="shared" si="1"/>
        <v>0</v>
      </c>
    </row>
    <row r="39" spans="2:8" ht="14.5" customHeight="1" x14ac:dyDescent="0.35">
      <c r="B39" s="333"/>
      <c r="C39" s="312"/>
      <c r="D39" s="312"/>
      <c r="E39" s="328"/>
      <c r="F39" s="315"/>
      <c r="G39" s="318"/>
      <c r="H39" s="323"/>
    </row>
    <row r="40" spans="2:8" ht="14.5" customHeight="1" x14ac:dyDescent="0.35">
      <c r="B40" s="333"/>
      <c r="C40" s="312"/>
      <c r="D40" s="312"/>
      <c r="E40" s="328"/>
      <c r="F40" s="315"/>
      <c r="G40" s="318"/>
      <c r="H40" s="323"/>
    </row>
    <row r="41" spans="2:8" ht="14.5" customHeight="1" x14ac:dyDescent="0.35">
      <c r="B41" s="333"/>
      <c r="C41" s="306"/>
      <c r="D41" s="306"/>
      <c r="E41" s="329"/>
      <c r="F41" s="316"/>
      <c r="G41" s="319"/>
      <c r="H41" s="324"/>
    </row>
    <row r="42" spans="2:8" ht="14.5" customHeight="1" x14ac:dyDescent="0.35">
      <c r="B42" s="333"/>
      <c r="C42" s="307" t="s">
        <v>153</v>
      </c>
      <c r="D42" s="307" t="s">
        <v>225</v>
      </c>
      <c r="E42" s="327" t="s">
        <v>156</v>
      </c>
      <c r="F42" s="314"/>
      <c r="G42" s="320">
        <f t="shared" si="0"/>
        <v>0</v>
      </c>
      <c r="H42" s="325">
        <f t="shared" si="1"/>
        <v>0</v>
      </c>
    </row>
    <row r="43" spans="2:8" ht="14.5" customHeight="1" x14ac:dyDescent="0.35">
      <c r="B43" s="333"/>
      <c r="C43" s="313"/>
      <c r="D43" s="313"/>
      <c r="E43" s="328"/>
      <c r="F43" s="315"/>
      <c r="G43" s="318"/>
      <c r="H43" s="323"/>
    </row>
    <row r="44" spans="2:8" ht="14.5" customHeight="1" x14ac:dyDescent="0.35">
      <c r="B44" s="333"/>
      <c r="C44" s="313"/>
      <c r="D44" s="313"/>
      <c r="E44" s="328"/>
      <c r="F44" s="315"/>
      <c r="G44" s="318"/>
      <c r="H44" s="323"/>
    </row>
    <row r="45" spans="2:8" ht="14.5" customHeight="1" x14ac:dyDescent="0.35">
      <c r="B45" s="333"/>
      <c r="C45" s="308"/>
      <c r="D45" s="308"/>
      <c r="E45" s="329"/>
      <c r="F45" s="316"/>
      <c r="G45" s="319"/>
      <c r="H45" s="324"/>
    </row>
    <row r="46" spans="2:8" ht="14.5" customHeight="1" x14ac:dyDescent="0.35">
      <c r="B46" s="333"/>
      <c r="C46" s="309" t="s">
        <v>154</v>
      </c>
      <c r="D46" s="309" t="s">
        <v>225</v>
      </c>
      <c r="E46" s="327" t="s">
        <v>167</v>
      </c>
      <c r="F46" s="314"/>
      <c r="G46" s="320">
        <f t="shared" si="0"/>
        <v>0</v>
      </c>
      <c r="H46" s="325">
        <f t="shared" si="1"/>
        <v>0</v>
      </c>
    </row>
    <row r="47" spans="2:8" ht="14.5" customHeight="1" x14ac:dyDescent="0.35">
      <c r="B47" s="333"/>
      <c r="C47" s="311"/>
      <c r="D47" s="311"/>
      <c r="E47" s="328"/>
      <c r="F47" s="315"/>
      <c r="G47" s="318"/>
      <c r="H47" s="323"/>
    </row>
    <row r="48" spans="2:8" ht="14.5" customHeight="1" x14ac:dyDescent="0.35">
      <c r="B48" s="333"/>
      <c r="C48" s="311"/>
      <c r="D48" s="311"/>
      <c r="E48" s="328"/>
      <c r="F48" s="315"/>
      <c r="G48" s="318"/>
      <c r="H48" s="323"/>
    </row>
    <row r="49" spans="2:8" ht="14.5" customHeight="1" thickBot="1" x14ac:dyDescent="0.4">
      <c r="B49" s="334"/>
      <c r="C49" s="310"/>
      <c r="D49" s="310"/>
      <c r="E49" s="329"/>
      <c r="F49" s="316"/>
      <c r="G49" s="321"/>
      <c r="H49" s="326"/>
    </row>
    <row r="50" spans="2:8" ht="14.5" customHeight="1" x14ac:dyDescent="0.35">
      <c r="B50" s="335" t="s">
        <v>230</v>
      </c>
      <c r="C50" s="305" t="s">
        <v>152</v>
      </c>
      <c r="D50" s="305" t="s">
        <v>225</v>
      </c>
      <c r="E50" s="327" t="s">
        <v>155</v>
      </c>
      <c r="F50" s="314"/>
      <c r="G50" s="317">
        <f t="shared" si="0"/>
        <v>0</v>
      </c>
      <c r="H50" s="322">
        <f t="shared" si="1"/>
        <v>0</v>
      </c>
    </row>
    <row r="51" spans="2:8" ht="14.5" customHeight="1" x14ac:dyDescent="0.35">
      <c r="B51" s="333"/>
      <c r="C51" s="312"/>
      <c r="D51" s="312"/>
      <c r="E51" s="328"/>
      <c r="F51" s="315"/>
      <c r="G51" s="318"/>
      <c r="H51" s="323"/>
    </row>
    <row r="52" spans="2:8" ht="14.5" customHeight="1" x14ac:dyDescent="0.35">
      <c r="B52" s="333"/>
      <c r="C52" s="312"/>
      <c r="D52" s="306"/>
      <c r="E52" s="329"/>
      <c r="F52" s="316"/>
      <c r="G52" s="319"/>
      <c r="H52" s="324"/>
    </row>
    <row r="53" spans="2:8" ht="14.5" customHeight="1" x14ac:dyDescent="0.35">
      <c r="B53" s="333"/>
      <c r="C53" s="307" t="s">
        <v>153</v>
      </c>
      <c r="D53" s="307" t="s">
        <v>225</v>
      </c>
      <c r="E53" s="327" t="s">
        <v>156</v>
      </c>
      <c r="F53" s="314"/>
      <c r="G53" s="320">
        <f t="shared" si="0"/>
        <v>0</v>
      </c>
      <c r="H53" s="325">
        <f t="shared" si="1"/>
        <v>0</v>
      </c>
    </row>
    <row r="54" spans="2:8" ht="14.5" customHeight="1" x14ac:dyDescent="0.35">
      <c r="B54" s="333"/>
      <c r="C54" s="313"/>
      <c r="D54" s="313"/>
      <c r="E54" s="328"/>
      <c r="F54" s="315"/>
      <c r="G54" s="318"/>
      <c r="H54" s="323"/>
    </row>
    <row r="55" spans="2:8" ht="14.5" customHeight="1" x14ac:dyDescent="0.35">
      <c r="B55" s="333"/>
      <c r="C55" s="313"/>
      <c r="D55" s="308"/>
      <c r="E55" s="329"/>
      <c r="F55" s="316"/>
      <c r="G55" s="319"/>
      <c r="H55" s="324"/>
    </row>
    <row r="56" spans="2:8" ht="14.5" customHeight="1" x14ac:dyDescent="0.35">
      <c r="B56" s="333"/>
      <c r="C56" s="309" t="s">
        <v>154</v>
      </c>
      <c r="D56" s="309" t="s">
        <v>225</v>
      </c>
      <c r="E56" s="327" t="s">
        <v>167</v>
      </c>
      <c r="F56" s="314"/>
      <c r="G56" s="320">
        <f t="shared" si="0"/>
        <v>0</v>
      </c>
      <c r="H56" s="325">
        <f t="shared" si="1"/>
        <v>0</v>
      </c>
    </row>
    <row r="57" spans="2:8" ht="14.5" customHeight="1" x14ac:dyDescent="0.35">
      <c r="B57" s="333"/>
      <c r="C57" s="311"/>
      <c r="D57" s="311"/>
      <c r="E57" s="328"/>
      <c r="F57" s="315"/>
      <c r="G57" s="318"/>
      <c r="H57" s="323"/>
    </row>
    <row r="58" spans="2:8" ht="14.5" customHeight="1" thickBot="1" x14ac:dyDescent="0.4">
      <c r="B58" s="333"/>
      <c r="C58" s="311"/>
      <c r="D58" s="310"/>
      <c r="E58" s="329"/>
      <c r="F58" s="316"/>
      <c r="G58" s="321"/>
      <c r="H58" s="326"/>
    </row>
    <row r="59" spans="2:8" x14ac:dyDescent="0.35">
      <c r="B59" s="335" t="s">
        <v>231</v>
      </c>
      <c r="C59" s="305" t="s">
        <v>152</v>
      </c>
      <c r="D59" s="305" t="s">
        <v>225</v>
      </c>
      <c r="E59" s="327" t="s">
        <v>155</v>
      </c>
      <c r="F59" s="314"/>
      <c r="G59" s="317">
        <f t="shared" si="0"/>
        <v>0</v>
      </c>
      <c r="H59" s="322">
        <f t="shared" si="1"/>
        <v>0</v>
      </c>
    </row>
    <row r="60" spans="2:8" x14ac:dyDescent="0.35">
      <c r="B60" s="333"/>
      <c r="C60" s="312"/>
      <c r="D60" s="312"/>
      <c r="E60" s="328"/>
      <c r="F60" s="315"/>
      <c r="G60" s="318"/>
      <c r="H60" s="323"/>
    </row>
    <row r="61" spans="2:8" x14ac:dyDescent="0.35">
      <c r="B61" s="333"/>
      <c r="C61" s="312"/>
      <c r="D61" s="312"/>
      <c r="E61" s="328"/>
      <c r="F61" s="315"/>
      <c r="G61" s="318"/>
      <c r="H61" s="323"/>
    </row>
    <row r="62" spans="2:8" x14ac:dyDescent="0.35">
      <c r="B62" s="333"/>
      <c r="C62" s="306"/>
      <c r="D62" s="306"/>
      <c r="E62" s="329"/>
      <c r="F62" s="316"/>
      <c r="G62" s="319"/>
      <c r="H62" s="324"/>
    </row>
    <row r="63" spans="2:8" x14ac:dyDescent="0.35">
      <c r="B63" s="333"/>
      <c r="C63" s="307" t="s">
        <v>153</v>
      </c>
      <c r="D63" s="307" t="s">
        <v>225</v>
      </c>
      <c r="E63" s="327" t="s">
        <v>156</v>
      </c>
      <c r="F63" s="314"/>
      <c r="G63" s="320">
        <f t="shared" si="0"/>
        <v>0</v>
      </c>
      <c r="H63" s="325">
        <f t="shared" si="1"/>
        <v>0</v>
      </c>
    </row>
    <row r="64" spans="2:8" x14ac:dyDescent="0.35">
      <c r="B64" s="333"/>
      <c r="C64" s="313"/>
      <c r="D64" s="313"/>
      <c r="E64" s="328"/>
      <c r="F64" s="315"/>
      <c r="G64" s="318"/>
      <c r="H64" s="323"/>
    </row>
    <row r="65" spans="2:8" x14ac:dyDescent="0.35">
      <c r="B65" s="333"/>
      <c r="C65" s="313"/>
      <c r="D65" s="313"/>
      <c r="E65" s="328"/>
      <c r="F65" s="315"/>
      <c r="G65" s="318"/>
      <c r="H65" s="323"/>
    </row>
    <row r="66" spans="2:8" x14ac:dyDescent="0.35">
      <c r="B66" s="333"/>
      <c r="C66" s="308"/>
      <c r="D66" s="308"/>
      <c r="E66" s="329"/>
      <c r="F66" s="316"/>
      <c r="G66" s="319"/>
      <c r="H66" s="324"/>
    </row>
    <row r="67" spans="2:8" x14ac:dyDescent="0.35">
      <c r="B67" s="333"/>
      <c r="C67" s="309" t="s">
        <v>154</v>
      </c>
      <c r="D67" s="309" t="s">
        <v>225</v>
      </c>
      <c r="E67" s="327" t="s">
        <v>167</v>
      </c>
      <c r="F67" s="314"/>
      <c r="G67" s="320">
        <f t="shared" si="0"/>
        <v>0</v>
      </c>
      <c r="H67" s="325">
        <f t="shared" si="1"/>
        <v>0</v>
      </c>
    </row>
    <row r="68" spans="2:8" x14ac:dyDescent="0.35">
      <c r="B68" s="333"/>
      <c r="C68" s="311"/>
      <c r="D68" s="311"/>
      <c r="E68" s="328"/>
      <c r="F68" s="315"/>
      <c r="G68" s="318"/>
      <c r="H68" s="323"/>
    </row>
    <row r="69" spans="2:8" x14ac:dyDescent="0.35">
      <c r="B69" s="333"/>
      <c r="C69" s="311"/>
      <c r="D69" s="311"/>
      <c r="E69" s="328"/>
      <c r="F69" s="315"/>
      <c r="G69" s="318"/>
      <c r="H69" s="323"/>
    </row>
    <row r="70" spans="2:8" ht="15" thickBot="1" x14ac:dyDescent="0.4">
      <c r="B70" s="334"/>
      <c r="C70" s="310"/>
      <c r="D70" s="310"/>
      <c r="E70" s="329"/>
      <c r="F70" s="316"/>
      <c r="G70" s="321"/>
      <c r="H70" s="326"/>
    </row>
    <row r="71" spans="2:8" x14ac:dyDescent="0.35">
      <c r="B71" s="333" t="s">
        <v>232</v>
      </c>
      <c r="C71" s="312" t="s">
        <v>152</v>
      </c>
      <c r="D71" s="305" t="s">
        <v>225</v>
      </c>
      <c r="E71" s="327" t="s">
        <v>155</v>
      </c>
      <c r="F71" s="314"/>
      <c r="G71" s="317">
        <f t="shared" ref="G71:G116" si="2">F71*0.2</f>
        <v>0</v>
      </c>
      <c r="H71" s="322">
        <f t="shared" ref="H71:H116" si="3">F71*1.2</f>
        <v>0</v>
      </c>
    </row>
    <row r="72" spans="2:8" x14ac:dyDescent="0.35">
      <c r="B72" s="333"/>
      <c r="C72" s="312"/>
      <c r="D72" s="312"/>
      <c r="E72" s="328"/>
      <c r="F72" s="315"/>
      <c r="G72" s="318"/>
      <c r="H72" s="323"/>
    </row>
    <row r="73" spans="2:8" x14ac:dyDescent="0.35">
      <c r="B73" s="333"/>
      <c r="C73" s="312"/>
      <c r="D73" s="306"/>
      <c r="E73" s="329"/>
      <c r="F73" s="316"/>
      <c r="G73" s="319"/>
      <c r="H73" s="324"/>
    </row>
    <row r="74" spans="2:8" x14ac:dyDescent="0.35">
      <c r="B74" s="333"/>
      <c r="C74" s="307" t="s">
        <v>153</v>
      </c>
      <c r="D74" s="307" t="s">
        <v>225</v>
      </c>
      <c r="E74" s="327" t="s">
        <v>156</v>
      </c>
      <c r="F74" s="314"/>
      <c r="G74" s="320">
        <f t="shared" si="2"/>
        <v>0</v>
      </c>
      <c r="H74" s="325">
        <f t="shared" si="3"/>
        <v>0</v>
      </c>
    </row>
    <row r="75" spans="2:8" x14ac:dyDescent="0.35">
      <c r="B75" s="333"/>
      <c r="C75" s="313"/>
      <c r="D75" s="313"/>
      <c r="E75" s="328"/>
      <c r="F75" s="315"/>
      <c r="G75" s="318"/>
      <c r="H75" s="323"/>
    </row>
    <row r="76" spans="2:8" x14ac:dyDescent="0.35">
      <c r="B76" s="333"/>
      <c r="C76" s="313"/>
      <c r="D76" s="308"/>
      <c r="E76" s="329"/>
      <c r="F76" s="316"/>
      <c r="G76" s="319"/>
      <c r="H76" s="324"/>
    </row>
    <row r="77" spans="2:8" x14ac:dyDescent="0.35">
      <c r="B77" s="333"/>
      <c r="C77" s="309" t="s">
        <v>154</v>
      </c>
      <c r="D77" s="309" t="s">
        <v>225</v>
      </c>
      <c r="E77" s="327" t="s">
        <v>167</v>
      </c>
      <c r="F77" s="314"/>
      <c r="G77" s="320">
        <f t="shared" si="2"/>
        <v>0</v>
      </c>
      <c r="H77" s="325">
        <f t="shared" si="3"/>
        <v>0</v>
      </c>
    </row>
    <row r="78" spans="2:8" x14ac:dyDescent="0.35">
      <c r="B78" s="333"/>
      <c r="C78" s="311"/>
      <c r="D78" s="311"/>
      <c r="E78" s="328"/>
      <c r="F78" s="315"/>
      <c r="G78" s="318"/>
      <c r="H78" s="323"/>
    </row>
    <row r="79" spans="2:8" ht="15" thickBot="1" x14ac:dyDescent="0.4">
      <c r="B79" s="333"/>
      <c r="C79" s="311"/>
      <c r="D79" s="310"/>
      <c r="E79" s="329"/>
      <c r="F79" s="316"/>
      <c r="G79" s="321"/>
      <c r="H79" s="326"/>
    </row>
    <row r="80" spans="2:8" x14ac:dyDescent="0.35">
      <c r="B80" s="332" t="s">
        <v>157</v>
      </c>
      <c r="C80" s="305" t="s">
        <v>152</v>
      </c>
      <c r="D80" s="305" t="s">
        <v>225</v>
      </c>
      <c r="E80" s="327" t="s">
        <v>155</v>
      </c>
      <c r="F80" s="314"/>
      <c r="G80" s="317">
        <f t="shared" si="2"/>
        <v>0</v>
      </c>
      <c r="H80" s="322">
        <f t="shared" si="3"/>
        <v>0</v>
      </c>
    </row>
    <row r="81" spans="2:8" x14ac:dyDescent="0.35">
      <c r="B81" s="333"/>
      <c r="C81" s="312"/>
      <c r="D81" s="312"/>
      <c r="E81" s="328"/>
      <c r="F81" s="315"/>
      <c r="G81" s="318"/>
      <c r="H81" s="323"/>
    </row>
    <row r="82" spans="2:8" x14ac:dyDescent="0.35">
      <c r="B82" s="333"/>
      <c r="C82" s="312"/>
      <c r="D82" s="312"/>
      <c r="E82" s="328"/>
      <c r="F82" s="315"/>
      <c r="G82" s="318"/>
      <c r="H82" s="323"/>
    </row>
    <row r="83" spans="2:8" x14ac:dyDescent="0.35">
      <c r="B83" s="333"/>
      <c r="C83" s="306"/>
      <c r="D83" s="306"/>
      <c r="E83" s="329"/>
      <c r="F83" s="316"/>
      <c r="G83" s="319"/>
      <c r="H83" s="324"/>
    </row>
    <row r="84" spans="2:8" x14ac:dyDescent="0.35">
      <c r="B84" s="333"/>
      <c r="C84" s="307" t="s">
        <v>153</v>
      </c>
      <c r="D84" s="307" t="s">
        <v>225</v>
      </c>
      <c r="E84" s="327" t="s">
        <v>156</v>
      </c>
      <c r="F84" s="314"/>
      <c r="G84" s="320">
        <f t="shared" si="2"/>
        <v>0</v>
      </c>
      <c r="H84" s="325">
        <f t="shared" si="3"/>
        <v>0</v>
      </c>
    </row>
    <row r="85" spans="2:8" x14ac:dyDescent="0.35">
      <c r="B85" s="333"/>
      <c r="C85" s="313"/>
      <c r="D85" s="313"/>
      <c r="E85" s="328"/>
      <c r="F85" s="315"/>
      <c r="G85" s="318"/>
      <c r="H85" s="323"/>
    </row>
    <row r="86" spans="2:8" x14ac:dyDescent="0.35">
      <c r="B86" s="333"/>
      <c r="C86" s="313"/>
      <c r="D86" s="313"/>
      <c r="E86" s="328"/>
      <c r="F86" s="315"/>
      <c r="G86" s="318"/>
      <c r="H86" s="323"/>
    </row>
    <row r="87" spans="2:8" x14ac:dyDescent="0.35">
      <c r="B87" s="333"/>
      <c r="C87" s="308"/>
      <c r="D87" s="308"/>
      <c r="E87" s="329"/>
      <c r="F87" s="316"/>
      <c r="G87" s="319"/>
      <c r="H87" s="324"/>
    </row>
    <row r="88" spans="2:8" x14ac:dyDescent="0.35">
      <c r="B88" s="333"/>
      <c r="C88" s="309" t="s">
        <v>154</v>
      </c>
      <c r="D88" s="309" t="s">
        <v>225</v>
      </c>
      <c r="E88" s="327" t="s">
        <v>167</v>
      </c>
      <c r="F88" s="314"/>
      <c r="G88" s="320">
        <f t="shared" si="2"/>
        <v>0</v>
      </c>
      <c r="H88" s="325">
        <f t="shared" si="3"/>
        <v>0</v>
      </c>
    </row>
    <row r="89" spans="2:8" x14ac:dyDescent="0.35">
      <c r="B89" s="333"/>
      <c r="C89" s="311"/>
      <c r="D89" s="311"/>
      <c r="E89" s="328"/>
      <c r="F89" s="315"/>
      <c r="G89" s="318"/>
      <c r="H89" s="323"/>
    </row>
    <row r="90" spans="2:8" x14ac:dyDescent="0.35">
      <c r="B90" s="333"/>
      <c r="C90" s="311"/>
      <c r="D90" s="311"/>
      <c r="E90" s="328"/>
      <c r="F90" s="315"/>
      <c r="G90" s="318"/>
      <c r="H90" s="323"/>
    </row>
    <row r="91" spans="2:8" ht="15" thickBot="1" x14ac:dyDescent="0.4">
      <c r="B91" s="334"/>
      <c r="C91" s="310"/>
      <c r="D91" s="310"/>
      <c r="E91" s="329"/>
      <c r="F91" s="316"/>
      <c r="G91" s="321"/>
      <c r="H91" s="326"/>
    </row>
    <row r="92" spans="2:8" x14ac:dyDescent="0.35">
      <c r="B92" s="335" t="s">
        <v>233</v>
      </c>
      <c r="C92" s="305" t="s">
        <v>152</v>
      </c>
      <c r="D92" s="305" t="s">
        <v>225</v>
      </c>
      <c r="E92" s="327" t="s">
        <v>155</v>
      </c>
      <c r="F92" s="314"/>
      <c r="G92" s="317">
        <f t="shared" si="2"/>
        <v>0</v>
      </c>
      <c r="H92" s="322">
        <f t="shared" si="3"/>
        <v>0</v>
      </c>
    </row>
    <row r="93" spans="2:8" x14ac:dyDescent="0.35">
      <c r="B93" s="336"/>
      <c r="C93" s="312"/>
      <c r="D93" s="306"/>
      <c r="E93" s="329"/>
      <c r="F93" s="316"/>
      <c r="G93" s="319"/>
      <c r="H93" s="324"/>
    </row>
    <row r="94" spans="2:8" x14ac:dyDescent="0.35">
      <c r="B94" s="336"/>
      <c r="C94" s="313" t="s">
        <v>153</v>
      </c>
      <c r="D94" s="307" t="s">
        <v>225</v>
      </c>
      <c r="E94" s="327" t="s">
        <v>156</v>
      </c>
      <c r="F94" s="314"/>
      <c r="G94" s="320">
        <f t="shared" si="2"/>
        <v>0</v>
      </c>
      <c r="H94" s="325">
        <f t="shared" si="3"/>
        <v>0</v>
      </c>
    </row>
    <row r="95" spans="2:8" x14ac:dyDescent="0.35">
      <c r="B95" s="336"/>
      <c r="C95" s="313"/>
      <c r="D95" s="308"/>
      <c r="E95" s="329"/>
      <c r="F95" s="316"/>
      <c r="G95" s="319"/>
      <c r="H95" s="324"/>
    </row>
    <row r="96" spans="2:8" x14ac:dyDescent="0.35">
      <c r="B96" s="336"/>
      <c r="C96" s="311" t="s">
        <v>154</v>
      </c>
      <c r="D96" s="309" t="s">
        <v>225</v>
      </c>
      <c r="E96" s="327" t="s">
        <v>167</v>
      </c>
      <c r="F96" s="314"/>
      <c r="G96" s="320">
        <f t="shared" si="2"/>
        <v>0</v>
      </c>
      <c r="H96" s="325">
        <f t="shared" si="3"/>
        <v>0</v>
      </c>
    </row>
    <row r="97" spans="2:8" ht="15" thickBot="1" x14ac:dyDescent="0.4">
      <c r="B97" s="336"/>
      <c r="C97" s="311"/>
      <c r="D97" s="310"/>
      <c r="E97" s="329"/>
      <c r="F97" s="316"/>
      <c r="G97" s="319"/>
      <c r="H97" s="324"/>
    </row>
    <row r="98" spans="2:8" x14ac:dyDescent="0.35">
      <c r="B98" s="335" t="s">
        <v>234</v>
      </c>
      <c r="C98" s="305" t="s">
        <v>152</v>
      </c>
      <c r="D98" s="305" t="s">
        <v>225</v>
      </c>
      <c r="E98" s="327" t="s">
        <v>155</v>
      </c>
      <c r="F98" s="314"/>
      <c r="G98" s="320">
        <f t="shared" si="2"/>
        <v>0</v>
      </c>
      <c r="H98" s="325">
        <f t="shared" si="3"/>
        <v>0</v>
      </c>
    </row>
    <row r="99" spans="2:8" x14ac:dyDescent="0.35">
      <c r="B99" s="336"/>
      <c r="C99" s="312"/>
      <c r="D99" s="312"/>
      <c r="E99" s="328"/>
      <c r="F99" s="315"/>
      <c r="G99" s="318"/>
      <c r="H99" s="323"/>
    </row>
    <row r="100" spans="2:8" x14ac:dyDescent="0.35">
      <c r="B100" s="336"/>
      <c r="C100" s="312"/>
      <c r="D100" s="306"/>
      <c r="E100" s="329"/>
      <c r="F100" s="316"/>
      <c r="G100" s="319"/>
      <c r="H100" s="324"/>
    </row>
    <row r="101" spans="2:8" x14ac:dyDescent="0.35">
      <c r="B101" s="336"/>
      <c r="C101" s="313" t="s">
        <v>153</v>
      </c>
      <c r="D101" s="307" t="s">
        <v>225</v>
      </c>
      <c r="E101" s="327" t="s">
        <v>156</v>
      </c>
      <c r="F101" s="314"/>
      <c r="G101" s="320">
        <f t="shared" si="2"/>
        <v>0</v>
      </c>
      <c r="H101" s="325">
        <f t="shared" si="3"/>
        <v>0</v>
      </c>
    </row>
    <row r="102" spans="2:8" x14ac:dyDescent="0.35">
      <c r="B102" s="336"/>
      <c r="C102" s="313"/>
      <c r="D102" s="313"/>
      <c r="E102" s="328"/>
      <c r="F102" s="315"/>
      <c r="G102" s="318"/>
      <c r="H102" s="323"/>
    </row>
    <row r="103" spans="2:8" x14ac:dyDescent="0.35">
      <c r="B103" s="336"/>
      <c r="C103" s="308"/>
      <c r="D103" s="308"/>
      <c r="E103" s="329"/>
      <c r="F103" s="316"/>
      <c r="G103" s="319"/>
      <c r="H103" s="324"/>
    </row>
    <row r="104" spans="2:8" x14ac:dyDescent="0.35">
      <c r="B104" s="336"/>
      <c r="C104" s="309" t="s">
        <v>154</v>
      </c>
      <c r="D104" s="309" t="s">
        <v>225</v>
      </c>
      <c r="E104" s="327" t="s">
        <v>167</v>
      </c>
      <c r="F104" s="314"/>
      <c r="G104" s="320">
        <f t="shared" si="2"/>
        <v>0</v>
      </c>
      <c r="H104" s="325">
        <f t="shared" si="3"/>
        <v>0</v>
      </c>
    </row>
    <row r="105" spans="2:8" x14ac:dyDescent="0.35">
      <c r="B105" s="336"/>
      <c r="C105" s="311"/>
      <c r="D105" s="311"/>
      <c r="E105" s="328"/>
      <c r="F105" s="315"/>
      <c r="G105" s="318"/>
      <c r="H105" s="323"/>
    </row>
    <row r="106" spans="2:8" ht="15" thickBot="1" x14ac:dyDescent="0.4">
      <c r="B106" s="337"/>
      <c r="C106" s="310"/>
      <c r="D106" s="310"/>
      <c r="E106" s="329"/>
      <c r="F106" s="316"/>
      <c r="G106" s="321"/>
      <c r="H106" s="326"/>
    </row>
    <row r="107" spans="2:8" x14ac:dyDescent="0.35">
      <c r="B107" s="335" t="s">
        <v>235</v>
      </c>
      <c r="C107" s="305" t="s">
        <v>152</v>
      </c>
      <c r="D107" s="305" t="s">
        <v>225</v>
      </c>
      <c r="E107" s="327" t="s">
        <v>155</v>
      </c>
      <c r="F107" s="314"/>
      <c r="G107" s="317">
        <f t="shared" si="2"/>
        <v>0</v>
      </c>
      <c r="H107" s="322">
        <f t="shared" si="3"/>
        <v>0</v>
      </c>
    </row>
    <row r="108" spans="2:8" x14ac:dyDescent="0.35">
      <c r="B108" s="336"/>
      <c r="C108" s="312"/>
      <c r="D108" s="312"/>
      <c r="E108" s="328"/>
      <c r="F108" s="315"/>
      <c r="G108" s="318"/>
      <c r="H108" s="323"/>
    </row>
    <row r="109" spans="2:8" x14ac:dyDescent="0.35">
      <c r="B109" s="336"/>
      <c r="C109" s="306"/>
      <c r="D109" s="306"/>
      <c r="E109" s="329"/>
      <c r="F109" s="316"/>
      <c r="G109" s="319"/>
      <c r="H109" s="324"/>
    </row>
    <row r="110" spans="2:8" x14ac:dyDescent="0.35">
      <c r="B110" s="336"/>
      <c r="C110" s="307" t="s">
        <v>153</v>
      </c>
      <c r="D110" s="307" t="s">
        <v>225</v>
      </c>
      <c r="E110" s="327" t="s">
        <v>156</v>
      </c>
      <c r="F110" s="314"/>
      <c r="G110" s="320">
        <f t="shared" si="2"/>
        <v>0</v>
      </c>
      <c r="H110" s="325">
        <f t="shared" si="3"/>
        <v>0</v>
      </c>
    </row>
    <row r="111" spans="2:8" x14ac:dyDescent="0.35">
      <c r="B111" s="336"/>
      <c r="C111" s="313"/>
      <c r="D111" s="313"/>
      <c r="E111" s="328"/>
      <c r="F111" s="315"/>
      <c r="G111" s="318"/>
      <c r="H111" s="323"/>
    </row>
    <row r="112" spans="2:8" x14ac:dyDescent="0.35">
      <c r="B112" s="336"/>
      <c r="C112" s="308"/>
      <c r="D112" s="308"/>
      <c r="E112" s="329"/>
      <c r="F112" s="316"/>
      <c r="G112" s="319"/>
      <c r="H112" s="324"/>
    </row>
    <row r="113" spans="2:8" x14ac:dyDescent="0.35">
      <c r="B113" s="336"/>
      <c r="C113" s="309" t="s">
        <v>154</v>
      </c>
      <c r="D113" s="309" t="s">
        <v>225</v>
      </c>
      <c r="E113" s="327" t="s">
        <v>167</v>
      </c>
      <c r="F113" s="314"/>
      <c r="G113" s="320">
        <f t="shared" si="2"/>
        <v>0</v>
      </c>
      <c r="H113" s="325">
        <f t="shared" si="3"/>
        <v>0</v>
      </c>
    </row>
    <row r="114" spans="2:8" x14ac:dyDescent="0.35">
      <c r="B114" s="336"/>
      <c r="C114" s="311"/>
      <c r="D114" s="311"/>
      <c r="E114" s="328"/>
      <c r="F114" s="315"/>
      <c r="G114" s="318"/>
      <c r="H114" s="323"/>
    </row>
    <row r="115" spans="2:8" ht="15" thickBot="1" x14ac:dyDescent="0.4">
      <c r="B115" s="337"/>
      <c r="C115" s="310"/>
      <c r="D115" s="310"/>
      <c r="E115" s="329"/>
      <c r="F115" s="316"/>
      <c r="G115" s="321"/>
      <c r="H115" s="326"/>
    </row>
    <row r="116" spans="2:8" x14ac:dyDescent="0.35">
      <c r="B116" s="335" t="s">
        <v>236</v>
      </c>
      <c r="C116" s="305" t="s">
        <v>152</v>
      </c>
      <c r="D116" s="305" t="s">
        <v>225</v>
      </c>
      <c r="E116" s="327" t="s">
        <v>155</v>
      </c>
      <c r="F116" s="314"/>
      <c r="G116" s="317">
        <f t="shared" si="2"/>
        <v>0</v>
      </c>
      <c r="H116" s="322">
        <f t="shared" si="3"/>
        <v>0</v>
      </c>
    </row>
    <row r="117" spans="2:8" x14ac:dyDescent="0.35">
      <c r="B117" s="333"/>
      <c r="C117" s="312"/>
      <c r="D117" s="312"/>
      <c r="E117" s="328"/>
      <c r="F117" s="315"/>
      <c r="G117" s="318"/>
      <c r="H117" s="323"/>
    </row>
    <row r="118" spans="2:8" x14ac:dyDescent="0.35">
      <c r="B118" s="333"/>
      <c r="C118" s="312"/>
      <c r="D118" s="312"/>
      <c r="E118" s="328"/>
      <c r="F118" s="315"/>
      <c r="G118" s="318"/>
      <c r="H118" s="323"/>
    </row>
    <row r="119" spans="2:8" x14ac:dyDescent="0.35">
      <c r="B119" s="333"/>
      <c r="C119" s="306"/>
      <c r="D119" s="306"/>
      <c r="E119" s="329"/>
      <c r="F119" s="316"/>
      <c r="G119" s="319"/>
      <c r="H119" s="324"/>
    </row>
    <row r="120" spans="2:8" x14ac:dyDescent="0.35">
      <c r="B120" s="333"/>
      <c r="C120" s="307" t="s">
        <v>153</v>
      </c>
      <c r="D120" s="307" t="s">
        <v>225</v>
      </c>
      <c r="E120" s="327" t="s">
        <v>156</v>
      </c>
      <c r="F120" s="314"/>
      <c r="G120" s="320">
        <f t="shared" ref="G120:G154" si="4">F120*0.2</f>
        <v>0</v>
      </c>
      <c r="H120" s="325">
        <f t="shared" ref="H120:H154" si="5">F120*1.2</f>
        <v>0</v>
      </c>
    </row>
    <row r="121" spans="2:8" x14ac:dyDescent="0.35">
      <c r="B121" s="333"/>
      <c r="C121" s="313"/>
      <c r="D121" s="313"/>
      <c r="E121" s="328"/>
      <c r="F121" s="315"/>
      <c r="G121" s="318"/>
      <c r="H121" s="323"/>
    </row>
    <row r="122" spans="2:8" x14ac:dyDescent="0.35">
      <c r="B122" s="333"/>
      <c r="C122" s="313"/>
      <c r="D122" s="313"/>
      <c r="E122" s="328"/>
      <c r="F122" s="315"/>
      <c r="G122" s="318"/>
      <c r="H122" s="323"/>
    </row>
    <row r="123" spans="2:8" x14ac:dyDescent="0.35">
      <c r="B123" s="333"/>
      <c r="C123" s="308"/>
      <c r="D123" s="308"/>
      <c r="E123" s="329"/>
      <c r="F123" s="316"/>
      <c r="G123" s="319"/>
      <c r="H123" s="324"/>
    </row>
    <row r="124" spans="2:8" x14ac:dyDescent="0.35">
      <c r="B124" s="333"/>
      <c r="C124" s="309" t="s">
        <v>154</v>
      </c>
      <c r="D124" s="309" t="s">
        <v>225</v>
      </c>
      <c r="E124" s="327" t="s">
        <v>167</v>
      </c>
      <c r="F124" s="314"/>
      <c r="G124" s="320">
        <f t="shared" si="4"/>
        <v>0</v>
      </c>
      <c r="H124" s="325">
        <f t="shared" si="5"/>
        <v>0</v>
      </c>
    </row>
    <row r="125" spans="2:8" x14ac:dyDescent="0.35">
      <c r="B125" s="333"/>
      <c r="C125" s="311"/>
      <c r="D125" s="311"/>
      <c r="E125" s="328"/>
      <c r="F125" s="315"/>
      <c r="G125" s="318"/>
      <c r="H125" s="323"/>
    </row>
    <row r="126" spans="2:8" x14ac:dyDescent="0.35">
      <c r="B126" s="333"/>
      <c r="C126" s="311"/>
      <c r="D126" s="311"/>
      <c r="E126" s="328"/>
      <c r="F126" s="315"/>
      <c r="G126" s="318"/>
      <c r="H126" s="323"/>
    </row>
    <row r="127" spans="2:8" ht="15" thickBot="1" x14ac:dyDescent="0.4">
      <c r="B127" s="334"/>
      <c r="C127" s="310"/>
      <c r="D127" s="310"/>
      <c r="E127" s="329"/>
      <c r="F127" s="316"/>
      <c r="G127" s="321"/>
      <c r="H127" s="326"/>
    </row>
    <row r="128" spans="2:8" x14ac:dyDescent="0.35">
      <c r="B128" s="335" t="s">
        <v>237</v>
      </c>
      <c r="C128" s="305" t="s">
        <v>152</v>
      </c>
      <c r="D128" s="305" t="s">
        <v>225</v>
      </c>
      <c r="E128" s="327" t="s">
        <v>155</v>
      </c>
      <c r="F128" s="314"/>
      <c r="G128" s="317">
        <f t="shared" si="4"/>
        <v>0</v>
      </c>
      <c r="H128" s="322">
        <f t="shared" si="5"/>
        <v>0</v>
      </c>
    </row>
    <row r="129" spans="2:8" x14ac:dyDescent="0.35">
      <c r="B129" s="336"/>
      <c r="C129" s="312"/>
      <c r="D129" s="312"/>
      <c r="E129" s="328"/>
      <c r="F129" s="315"/>
      <c r="G129" s="318"/>
      <c r="H129" s="323"/>
    </row>
    <row r="130" spans="2:8" x14ac:dyDescent="0.35">
      <c r="B130" s="336"/>
      <c r="C130" s="306"/>
      <c r="D130" s="306"/>
      <c r="E130" s="329"/>
      <c r="F130" s="316"/>
      <c r="G130" s="319"/>
      <c r="H130" s="324"/>
    </row>
    <row r="131" spans="2:8" x14ac:dyDescent="0.35">
      <c r="B131" s="336"/>
      <c r="C131" s="307" t="s">
        <v>153</v>
      </c>
      <c r="D131" s="307" t="s">
        <v>225</v>
      </c>
      <c r="E131" s="327" t="s">
        <v>156</v>
      </c>
      <c r="F131" s="314"/>
      <c r="G131" s="320">
        <f t="shared" si="4"/>
        <v>0</v>
      </c>
      <c r="H131" s="325">
        <f t="shared" si="5"/>
        <v>0</v>
      </c>
    </row>
    <row r="132" spans="2:8" x14ac:dyDescent="0.35">
      <c r="B132" s="336"/>
      <c r="C132" s="313"/>
      <c r="D132" s="313"/>
      <c r="E132" s="328"/>
      <c r="F132" s="315"/>
      <c r="G132" s="318"/>
      <c r="H132" s="323"/>
    </row>
    <row r="133" spans="2:8" x14ac:dyDescent="0.35">
      <c r="B133" s="336"/>
      <c r="C133" s="308"/>
      <c r="D133" s="308"/>
      <c r="E133" s="329"/>
      <c r="F133" s="316"/>
      <c r="G133" s="319"/>
      <c r="H133" s="324"/>
    </row>
    <row r="134" spans="2:8" x14ac:dyDescent="0.35">
      <c r="B134" s="336"/>
      <c r="C134" s="309" t="s">
        <v>154</v>
      </c>
      <c r="D134" s="309" t="s">
        <v>225</v>
      </c>
      <c r="E134" s="327" t="s">
        <v>167</v>
      </c>
      <c r="F134" s="314"/>
      <c r="G134" s="320">
        <f t="shared" si="4"/>
        <v>0</v>
      </c>
      <c r="H134" s="325">
        <f t="shared" si="5"/>
        <v>0</v>
      </c>
    </row>
    <row r="135" spans="2:8" x14ac:dyDescent="0.35">
      <c r="B135" s="336"/>
      <c r="C135" s="311"/>
      <c r="D135" s="311"/>
      <c r="E135" s="328"/>
      <c r="F135" s="315"/>
      <c r="G135" s="318"/>
      <c r="H135" s="323"/>
    </row>
    <row r="136" spans="2:8" ht="15" thickBot="1" x14ac:dyDescent="0.4">
      <c r="B136" s="337"/>
      <c r="C136" s="310"/>
      <c r="D136" s="310"/>
      <c r="E136" s="329"/>
      <c r="F136" s="316"/>
      <c r="G136" s="321"/>
      <c r="H136" s="326"/>
    </row>
    <row r="137" spans="2:8" x14ac:dyDescent="0.35">
      <c r="B137" s="335" t="s">
        <v>238</v>
      </c>
      <c r="C137" s="305" t="s">
        <v>152</v>
      </c>
      <c r="D137" s="305" t="s">
        <v>225</v>
      </c>
      <c r="E137" s="327" t="s">
        <v>155</v>
      </c>
      <c r="F137" s="314"/>
      <c r="G137" s="317">
        <f t="shared" si="4"/>
        <v>0</v>
      </c>
      <c r="H137" s="322">
        <f t="shared" si="5"/>
        <v>0</v>
      </c>
    </row>
    <row r="138" spans="2:8" x14ac:dyDescent="0.35">
      <c r="B138" s="336"/>
      <c r="C138" s="312"/>
      <c r="D138" s="312"/>
      <c r="E138" s="328"/>
      <c r="F138" s="315"/>
      <c r="G138" s="318"/>
      <c r="H138" s="323"/>
    </row>
    <row r="139" spans="2:8" x14ac:dyDescent="0.35">
      <c r="B139" s="336"/>
      <c r="C139" s="306"/>
      <c r="D139" s="306"/>
      <c r="E139" s="329"/>
      <c r="F139" s="316"/>
      <c r="G139" s="319"/>
      <c r="H139" s="324"/>
    </row>
    <row r="140" spans="2:8" x14ac:dyDescent="0.35">
      <c r="B140" s="336"/>
      <c r="C140" s="307" t="s">
        <v>153</v>
      </c>
      <c r="D140" s="307" t="s">
        <v>225</v>
      </c>
      <c r="E140" s="327" t="s">
        <v>156</v>
      </c>
      <c r="F140" s="314"/>
      <c r="G140" s="320">
        <f t="shared" si="4"/>
        <v>0</v>
      </c>
      <c r="H140" s="325">
        <f t="shared" si="5"/>
        <v>0</v>
      </c>
    </row>
    <row r="141" spans="2:8" x14ac:dyDescent="0.35">
      <c r="B141" s="336"/>
      <c r="C141" s="313"/>
      <c r="D141" s="313"/>
      <c r="E141" s="328"/>
      <c r="F141" s="315"/>
      <c r="G141" s="318"/>
      <c r="H141" s="323"/>
    </row>
    <row r="142" spans="2:8" x14ac:dyDescent="0.35">
      <c r="B142" s="336"/>
      <c r="C142" s="308"/>
      <c r="D142" s="308"/>
      <c r="E142" s="329"/>
      <c r="F142" s="316"/>
      <c r="G142" s="319"/>
      <c r="H142" s="324"/>
    </row>
    <row r="143" spans="2:8" x14ac:dyDescent="0.35">
      <c r="B143" s="336"/>
      <c r="C143" s="309" t="s">
        <v>154</v>
      </c>
      <c r="D143" s="309" t="s">
        <v>225</v>
      </c>
      <c r="E143" s="327" t="s">
        <v>167</v>
      </c>
      <c r="F143" s="314"/>
      <c r="G143" s="320">
        <f t="shared" si="4"/>
        <v>0</v>
      </c>
      <c r="H143" s="325">
        <f t="shared" si="5"/>
        <v>0</v>
      </c>
    </row>
    <row r="144" spans="2:8" x14ac:dyDescent="0.35">
      <c r="B144" s="336"/>
      <c r="C144" s="311"/>
      <c r="D144" s="311"/>
      <c r="E144" s="328"/>
      <c r="F144" s="315"/>
      <c r="G144" s="318"/>
      <c r="H144" s="323"/>
    </row>
    <row r="145" spans="2:8" ht="15" thickBot="1" x14ac:dyDescent="0.4">
      <c r="B145" s="336"/>
      <c r="C145" s="311"/>
      <c r="D145" s="310"/>
      <c r="E145" s="331"/>
      <c r="F145" s="316"/>
      <c r="G145" s="321"/>
      <c r="H145" s="326"/>
    </row>
    <row r="146" spans="2:8" x14ac:dyDescent="0.35">
      <c r="B146" s="335" t="s">
        <v>239</v>
      </c>
      <c r="C146" s="305" t="s">
        <v>152</v>
      </c>
      <c r="D146" s="305" t="s">
        <v>225</v>
      </c>
      <c r="E146" s="330" t="s">
        <v>155</v>
      </c>
      <c r="F146" s="314"/>
      <c r="G146" s="317">
        <f t="shared" si="4"/>
        <v>0</v>
      </c>
      <c r="H146" s="322">
        <f t="shared" si="5"/>
        <v>0</v>
      </c>
    </row>
    <row r="147" spans="2:8" x14ac:dyDescent="0.35">
      <c r="B147" s="333"/>
      <c r="C147" s="312"/>
      <c r="D147" s="312"/>
      <c r="E147" s="328"/>
      <c r="F147" s="315"/>
      <c r="G147" s="318"/>
      <c r="H147" s="323"/>
    </row>
    <row r="148" spans="2:8" x14ac:dyDescent="0.35">
      <c r="B148" s="333"/>
      <c r="C148" s="312"/>
      <c r="D148" s="312"/>
      <c r="E148" s="328"/>
      <c r="F148" s="315"/>
      <c r="G148" s="318"/>
      <c r="H148" s="323"/>
    </row>
    <row r="149" spans="2:8" x14ac:dyDescent="0.35">
      <c r="B149" s="333"/>
      <c r="C149" s="306"/>
      <c r="D149" s="306"/>
      <c r="E149" s="329"/>
      <c r="F149" s="316"/>
      <c r="G149" s="319"/>
      <c r="H149" s="324"/>
    </row>
    <row r="150" spans="2:8" x14ac:dyDescent="0.35">
      <c r="B150" s="333"/>
      <c r="C150" s="307" t="s">
        <v>153</v>
      </c>
      <c r="D150" s="307" t="s">
        <v>225</v>
      </c>
      <c r="E150" s="327" t="s">
        <v>156</v>
      </c>
      <c r="F150" s="314"/>
      <c r="G150" s="320">
        <f t="shared" si="4"/>
        <v>0</v>
      </c>
      <c r="H150" s="325">
        <f t="shared" si="5"/>
        <v>0</v>
      </c>
    </row>
    <row r="151" spans="2:8" x14ac:dyDescent="0.35">
      <c r="B151" s="333"/>
      <c r="C151" s="313"/>
      <c r="D151" s="313"/>
      <c r="E151" s="328"/>
      <c r="F151" s="315"/>
      <c r="G151" s="318"/>
      <c r="H151" s="323"/>
    </row>
    <row r="152" spans="2:8" x14ac:dyDescent="0.35">
      <c r="B152" s="333"/>
      <c r="C152" s="313"/>
      <c r="D152" s="313"/>
      <c r="E152" s="328"/>
      <c r="F152" s="315"/>
      <c r="G152" s="318"/>
      <c r="H152" s="323"/>
    </row>
    <row r="153" spans="2:8" x14ac:dyDescent="0.35">
      <c r="B153" s="333"/>
      <c r="C153" s="308"/>
      <c r="D153" s="308"/>
      <c r="E153" s="329"/>
      <c r="F153" s="316"/>
      <c r="G153" s="319"/>
      <c r="H153" s="324"/>
    </row>
    <row r="154" spans="2:8" x14ac:dyDescent="0.35">
      <c r="B154" s="333"/>
      <c r="C154" s="309" t="s">
        <v>154</v>
      </c>
      <c r="D154" s="309" t="s">
        <v>225</v>
      </c>
      <c r="E154" s="327" t="s">
        <v>167</v>
      </c>
      <c r="F154" s="314"/>
      <c r="G154" s="320">
        <f t="shared" si="4"/>
        <v>0</v>
      </c>
      <c r="H154" s="325">
        <f t="shared" si="5"/>
        <v>0</v>
      </c>
    </row>
    <row r="155" spans="2:8" x14ac:dyDescent="0.35">
      <c r="B155" s="333"/>
      <c r="C155" s="311"/>
      <c r="D155" s="311"/>
      <c r="E155" s="328"/>
      <c r="F155" s="315"/>
      <c r="G155" s="318"/>
      <c r="H155" s="323"/>
    </row>
    <row r="156" spans="2:8" x14ac:dyDescent="0.35">
      <c r="B156" s="333"/>
      <c r="C156" s="311"/>
      <c r="D156" s="311"/>
      <c r="E156" s="328"/>
      <c r="F156" s="315"/>
      <c r="G156" s="318"/>
      <c r="H156" s="323"/>
    </row>
    <row r="157" spans="2:8" ht="15" thickBot="1" x14ac:dyDescent="0.4">
      <c r="B157" s="334"/>
      <c r="C157" s="310"/>
      <c r="D157" s="310"/>
      <c r="E157" s="331"/>
      <c r="F157" s="316"/>
      <c r="G157" s="321"/>
      <c r="H157" s="326"/>
    </row>
  </sheetData>
  <mergeCells count="271">
    <mergeCell ref="B146:B157"/>
    <mergeCell ref="C146:C149"/>
    <mergeCell ref="C150:C153"/>
    <mergeCell ref="C154:C157"/>
    <mergeCell ref="B116:B127"/>
    <mergeCell ref="C116:C119"/>
    <mergeCell ref="C120:C123"/>
    <mergeCell ref="C124:C127"/>
    <mergeCell ref="C143:C145"/>
    <mergeCell ref="C140:C142"/>
    <mergeCell ref="C137:C139"/>
    <mergeCell ref="B137:B145"/>
    <mergeCell ref="C131:C133"/>
    <mergeCell ref="C134:C136"/>
    <mergeCell ref="B128:B136"/>
    <mergeCell ref="B2:H2"/>
    <mergeCell ref="C101:C103"/>
    <mergeCell ref="B38:B49"/>
    <mergeCell ref="C38:C41"/>
    <mergeCell ref="C42:C45"/>
    <mergeCell ref="C46:C49"/>
    <mergeCell ref="B14:B25"/>
    <mergeCell ref="C14:C17"/>
    <mergeCell ref="C18:C21"/>
    <mergeCell ref="C22:C25"/>
    <mergeCell ref="B26:B37"/>
    <mergeCell ref="C26:C29"/>
    <mergeCell ref="C53:C55"/>
    <mergeCell ref="C56:C58"/>
    <mergeCell ref="C30:C33"/>
    <mergeCell ref="C34:C37"/>
    <mergeCell ref="D10:D13"/>
    <mergeCell ref="B3:H3"/>
    <mergeCell ref="B7:H7"/>
    <mergeCell ref="B10:B13"/>
    <mergeCell ref="B59:B70"/>
    <mergeCell ref="C59:C62"/>
    <mergeCell ref="C63:C66"/>
    <mergeCell ref="C67:C70"/>
    <mergeCell ref="F38:F41"/>
    <mergeCell ref="G38:G41"/>
    <mergeCell ref="H38:H41"/>
    <mergeCell ref="F42:F45"/>
    <mergeCell ref="F46:F49"/>
    <mergeCell ref="G42:G45"/>
    <mergeCell ref="G46:G49"/>
    <mergeCell ref="H42:H45"/>
    <mergeCell ref="H46:H49"/>
    <mergeCell ref="F30:F33"/>
    <mergeCell ref="F34:F37"/>
    <mergeCell ref="G30:G33"/>
    <mergeCell ref="G34:G37"/>
    <mergeCell ref="H30:H33"/>
    <mergeCell ref="G22:G25"/>
    <mergeCell ref="H18:H21"/>
    <mergeCell ref="H22:H25"/>
    <mergeCell ref="E26:E29"/>
    <mergeCell ref="E30:E33"/>
    <mergeCell ref="E34:E37"/>
    <mergeCell ref="H34:H37"/>
    <mergeCell ref="F14:F17"/>
    <mergeCell ref="G14:G17"/>
    <mergeCell ref="H14:H17"/>
    <mergeCell ref="F18:F21"/>
    <mergeCell ref="F22:F25"/>
    <mergeCell ref="G18:G21"/>
    <mergeCell ref="F26:F29"/>
    <mergeCell ref="G26:G29"/>
    <mergeCell ref="H26:H29"/>
    <mergeCell ref="B71:B79"/>
    <mergeCell ref="C77:C79"/>
    <mergeCell ref="B50:B58"/>
    <mergeCell ref="C50:C52"/>
    <mergeCell ref="C71:C73"/>
    <mergeCell ref="C74:C76"/>
    <mergeCell ref="E14:E17"/>
    <mergeCell ref="E18:E21"/>
    <mergeCell ref="E22:E25"/>
    <mergeCell ref="E38:E41"/>
    <mergeCell ref="E42:E45"/>
    <mergeCell ref="E46:E49"/>
    <mergeCell ref="D71:D73"/>
    <mergeCell ref="D74:D76"/>
    <mergeCell ref="D77:D79"/>
    <mergeCell ref="B80:B91"/>
    <mergeCell ref="C80:C83"/>
    <mergeCell ref="C84:C87"/>
    <mergeCell ref="C88:C91"/>
    <mergeCell ref="C128:C130"/>
    <mergeCell ref="C113:C115"/>
    <mergeCell ref="B107:B115"/>
    <mergeCell ref="B92:B97"/>
    <mergeCell ref="C98:C100"/>
    <mergeCell ref="C104:C106"/>
    <mergeCell ref="B98:B106"/>
    <mergeCell ref="C110:C112"/>
    <mergeCell ref="C107:C109"/>
    <mergeCell ref="C92:C93"/>
    <mergeCell ref="C94:C95"/>
    <mergeCell ref="C96:C97"/>
    <mergeCell ref="G50:G52"/>
    <mergeCell ref="G53:G55"/>
    <mergeCell ref="G56:G58"/>
    <mergeCell ref="H50:H52"/>
    <mergeCell ref="H53:H55"/>
    <mergeCell ref="H56:H58"/>
    <mergeCell ref="E50:E52"/>
    <mergeCell ref="E53:E55"/>
    <mergeCell ref="E56:E58"/>
    <mergeCell ref="F50:F52"/>
    <mergeCell ref="F53:F55"/>
    <mergeCell ref="F56:F58"/>
    <mergeCell ref="G59:G62"/>
    <mergeCell ref="H59:H62"/>
    <mergeCell ref="G63:G66"/>
    <mergeCell ref="H63:H66"/>
    <mergeCell ref="G67:G70"/>
    <mergeCell ref="H67:H70"/>
    <mergeCell ref="E59:E62"/>
    <mergeCell ref="E63:E66"/>
    <mergeCell ref="E67:E70"/>
    <mergeCell ref="F59:F62"/>
    <mergeCell ref="F63:F66"/>
    <mergeCell ref="F67:F70"/>
    <mergeCell ref="E137:E139"/>
    <mergeCell ref="E128:E130"/>
    <mergeCell ref="E131:E133"/>
    <mergeCell ref="E134:E136"/>
    <mergeCell ref="E124:E127"/>
    <mergeCell ref="E146:E149"/>
    <mergeCell ref="E150:E153"/>
    <mergeCell ref="E154:E157"/>
    <mergeCell ref="E143:E145"/>
    <mergeCell ref="E140:E142"/>
    <mergeCell ref="E120:E123"/>
    <mergeCell ref="E116:E119"/>
    <mergeCell ref="E71:E73"/>
    <mergeCell ref="E74:E76"/>
    <mergeCell ref="E77:E79"/>
    <mergeCell ref="E88:E91"/>
    <mergeCell ref="E98:E100"/>
    <mergeCell ref="E101:E103"/>
    <mergeCell ref="E104:E106"/>
    <mergeCell ref="E113:E115"/>
    <mergeCell ref="E92:E93"/>
    <mergeCell ref="E94:E95"/>
    <mergeCell ref="E96:E97"/>
    <mergeCell ref="E107:E109"/>
    <mergeCell ref="E110:E112"/>
    <mergeCell ref="H71:H73"/>
    <mergeCell ref="H74:H76"/>
    <mergeCell ref="H77:H79"/>
    <mergeCell ref="E80:E83"/>
    <mergeCell ref="E84:E87"/>
    <mergeCell ref="F80:F83"/>
    <mergeCell ref="H80:H83"/>
    <mergeCell ref="H84:H87"/>
    <mergeCell ref="F71:F73"/>
    <mergeCell ref="F74:F76"/>
    <mergeCell ref="F77:F79"/>
    <mergeCell ref="G71:G73"/>
    <mergeCell ref="G74:G76"/>
    <mergeCell ref="G77:G79"/>
    <mergeCell ref="G92:G93"/>
    <mergeCell ref="G94:G95"/>
    <mergeCell ref="G96:G97"/>
    <mergeCell ref="H92:H93"/>
    <mergeCell ref="H94:H95"/>
    <mergeCell ref="H96:H97"/>
    <mergeCell ref="F84:F87"/>
    <mergeCell ref="G80:G83"/>
    <mergeCell ref="G84:G87"/>
    <mergeCell ref="G88:G91"/>
    <mergeCell ref="H88:H91"/>
    <mergeCell ref="F88:F91"/>
    <mergeCell ref="F92:F93"/>
    <mergeCell ref="F96:F97"/>
    <mergeCell ref="F94:F95"/>
    <mergeCell ref="H107:H109"/>
    <mergeCell ref="H110:H112"/>
    <mergeCell ref="H113:H115"/>
    <mergeCell ref="H98:H100"/>
    <mergeCell ref="H101:H103"/>
    <mergeCell ref="H104:H106"/>
    <mergeCell ref="F134:F136"/>
    <mergeCell ref="G128:G130"/>
    <mergeCell ref="G131:G133"/>
    <mergeCell ref="G134:G136"/>
    <mergeCell ref="H128:H130"/>
    <mergeCell ref="H131:H133"/>
    <mergeCell ref="H134:H136"/>
    <mergeCell ref="H116:H119"/>
    <mergeCell ref="H120:H123"/>
    <mergeCell ref="H124:H127"/>
    <mergeCell ref="F128:F130"/>
    <mergeCell ref="F131:F133"/>
    <mergeCell ref="F116:F119"/>
    <mergeCell ref="F120:F123"/>
    <mergeCell ref="F124:F127"/>
    <mergeCell ref="G116:G119"/>
    <mergeCell ref="G120:G123"/>
    <mergeCell ref="G124:G127"/>
    <mergeCell ref="H146:H149"/>
    <mergeCell ref="H150:H153"/>
    <mergeCell ref="H154:H157"/>
    <mergeCell ref="H137:H139"/>
    <mergeCell ref="H140:H142"/>
    <mergeCell ref="H143:H145"/>
    <mergeCell ref="F146:F149"/>
    <mergeCell ref="F150:F153"/>
    <mergeCell ref="F137:F139"/>
    <mergeCell ref="F140:F142"/>
    <mergeCell ref="F143:F145"/>
    <mergeCell ref="G137:G139"/>
    <mergeCell ref="G140:G142"/>
    <mergeCell ref="G143:G145"/>
    <mergeCell ref="F154:F157"/>
    <mergeCell ref="G146:G149"/>
    <mergeCell ref="G150:G153"/>
    <mergeCell ref="G154:G157"/>
    <mergeCell ref="F107:F109"/>
    <mergeCell ref="F110:F112"/>
    <mergeCell ref="F98:F100"/>
    <mergeCell ref="F101:F103"/>
    <mergeCell ref="F104:F106"/>
    <mergeCell ref="G98:G100"/>
    <mergeCell ref="G101:G103"/>
    <mergeCell ref="G104:G106"/>
    <mergeCell ref="F113:F115"/>
    <mergeCell ref="G107:G109"/>
    <mergeCell ref="G110:G112"/>
    <mergeCell ref="G113:G115"/>
    <mergeCell ref="D80:D83"/>
    <mergeCell ref="D84:D87"/>
    <mergeCell ref="D88:D91"/>
    <mergeCell ref="D116:D119"/>
    <mergeCell ref="D120:D123"/>
    <mergeCell ref="D146:D149"/>
    <mergeCell ref="D150:D153"/>
    <mergeCell ref="D154:D157"/>
    <mergeCell ref="D14:D17"/>
    <mergeCell ref="D18:D21"/>
    <mergeCell ref="D22:D25"/>
    <mergeCell ref="D26:D29"/>
    <mergeCell ref="D30:D33"/>
    <mergeCell ref="D34:D37"/>
    <mergeCell ref="D38:D41"/>
    <mergeCell ref="D42:D45"/>
    <mergeCell ref="D46:D49"/>
    <mergeCell ref="D59:D62"/>
    <mergeCell ref="D63:D66"/>
    <mergeCell ref="D67:D70"/>
    <mergeCell ref="D143:D145"/>
    <mergeCell ref="D50:D52"/>
    <mergeCell ref="D53:D55"/>
    <mergeCell ref="D56:D58"/>
    <mergeCell ref="D92:D93"/>
    <mergeCell ref="D94:D95"/>
    <mergeCell ref="D96:D97"/>
    <mergeCell ref="D124:D127"/>
    <mergeCell ref="D137:D139"/>
    <mergeCell ref="D140:D142"/>
    <mergeCell ref="D104:D106"/>
    <mergeCell ref="D107:D109"/>
    <mergeCell ref="D110:D112"/>
    <mergeCell ref="D113:D115"/>
    <mergeCell ref="D98:D100"/>
    <mergeCell ref="D101:D103"/>
    <mergeCell ref="D128:D130"/>
    <mergeCell ref="D131:D133"/>
    <mergeCell ref="D134:D136"/>
  </mergeCells>
  <pageMargins left="0.7" right="0.7" top="0.75" bottom="0.75" header="0.3" footer="0.3"/>
  <pageSetup paperSize="9" scale="5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1"/>
  <sheetViews>
    <sheetView tabSelected="1" topLeftCell="A66" zoomScale="58" zoomScaleNormal="70" workbookViewId="0">
      <selection activeCell="G67" sqref="G67"/>
    </sheetView>
  </sheetViews>
  <sheetFormatPr baseColWidth="10" defaultColWidth="9.1796875" defaultRowHeight="35.15" customHeight="1" x14ac:dyDescent="0.35"/>
  <cols>
    <col min="1" max="1" width="9.1796875" style="56"/>
    <col min="2" max="2" width="14.81640625" style="5" customWidth="1"/>
    <col min="3" max="3" width="75.26953125" style="5" customWidth="1"/>
    <col min="4" max="4" width="22.453125" style="6" customWidth="1"/>
    <col min="5" max="5" width="30.1796875" style="7" customWidth="1"/>
    <col min="6" max="7" width="26" style="8" customWidth="1"/>
    <col min="8" max="8" width="25.26953125" style="9" customWidth="1"/>
    <col min="9" max="9" width="16.453125" style="9" customWidth="1"/>
    <col min="10" max="10" width="24.453125" style="10" customWidth="1"/>
    <col min="11" max="11" width="37.1796875" customWidth="1"/>
    <col min="21" max="21" width="7.81640625" customWidth="1"/>
  </cols>
  <sheetData>
    <row r="1" spans="1:22" s="11" customFormat="1" ht="52.4" customHeight="1" x14ac:dyDescent="0.35">
      <c r="A1" s="56"/>
      <c r="B1" s="364" t="s">
        <v>189</v>
      </c>
      <c r="C1" s="364"/>
      <c r="D1" s="365"/>
      <c r="E1" s="365"/>
      <c r="F1" s="365"/>
      <c r="G1" s="365"/>
      <c r="H1" s="365"/>
      <c r="I1" s="365"/>
      <c r="J1" s="365"/>
    </row>
    <row r="2" spans="1:22" ht="160.75" customHeight="1" x14ac:dyDescent="0.35">
      <c r="B2" s="366" t="s">
        <v>188</v>
      </c>
      <c r="C2" s="367"/>
      <c r="D2" s="368"/>
      <c r="E2" s="368"/>
      <c r="F2" s="368"/>
      <c r="G2" s="368"/>
      <c r="H2" s="368"/>
      <c r="I2" s="368"/>
      <c r="J2" s="369"/>
      <c r="O2" s="11"/>
      <c r="P2" s="11"/>
      <c r="Q2" s="11"/>
      <c r="R2" s="11"/>
      <c r="S2" s="11"/>
      <c r="T2" s="11"/>
      <c r="U2" s="11"/>
    </row>
    <row r="3" spans="1:22" ht="47.25" customHeight="1" thickBot="1" x14ac:dyDescent="0.4">
      <c r="B3" s="370" t="s">
        <v>158</v>
      </c>
      <c r="C3" s="371"/>
      <c r="D3" s="371"/>
      <c r="E3" s="371"/>
      <c r="F3" s="371"/>
      <c r="G3" s="371"/>
      <c r="H3" s="371"/>
      <c r="I3" s="371"/>
      <c r="J3" s="372"/>
      <c r="O3" s="11"/>
      <c r="P3" s="11"/>
      <c r="Q3" s="11"/>
      <c r="R3" s="11"/>
      <c r="S3" s="11"/>
      <c r="T3" s="11"/>
      <c r="U3" s="11"/>
    </row>
    <row r="4" spans="1:22" ht="69.75" customHeight="1" thickBot="1" x14ac:dyDescent="0.5">
      <c r="D4" s="91"/>
      <c r="E4" s="12"/>
      <c r="F4" s="13"/>
      <c r="G4" s="13"/>
      <c r="H4" s="14"/>
      <c r="K4" s="131"/>
      <c r="O4" s="11"/>
      <c r="P4" s="11"/>
      <c r="Q4" s="11"/>
      <c r="R4" s="11"/>
      <c r="S4" s="11"/>
      <c r="T4" s="11"/>
      <c r="U4" s="11"/>
    </row>
    <row r="5" spans="1:22" s="15" customFormat="1" ht="35.15" customHeight="1" thickBot="1" x14ac:dyDescent="0.4">
      <c r="A5" s="6"/>
      <c r="B5" s="16" t="s">
        <v>7</v>
      </c>
      <c r="C5" s="350" t="s">
        <v>8</v>
      </c>
      <c r="D5" s="351"/>
      <c r="E5" s="18" t="s">
        <v>9</v>
      </c>
      <c r="F5" s="92" t="s">
        <v>10</v>
      </c>
      <c r="G5" s="93" t="s">
        <v>159</v>
      </c>
      <c r="H5" s="93" t="s">
        <v>160</v>
      </c>
      <c r="I5" s="94" t="s">
        <v>11</v>
      </c>
      <c r="J5" s="93" t="s">
        <v>161</v>
      </c>
      <c r="K5" s="6"/>
      <c r="P5" s="11"/>
      <c r="Q5" s="11"/>
      <c r="R5" s="11"/>
      <c r="S5" s="11"/>
      <c r="T5" s="11"/>
    </row>
    <row r="6" spans="1:22" ht="63" customHeight="1" thickBot="1" x14ac:dyDescent="0.4">
      <c r="B6" s="132" t="s">
        <v>13</v>
      </c>
      <c r="C6" s="380" t="s">
        <v>162</v>
      </c>
      <c r="D6" s="381"/>
      <c r="E6" s="192" t="s">
        <v>14</v>
      </c>
      <c r="F6" s="135">
        <f>'AF-ANNEXE I à l''AE'!E7</f>
        <v>0</v>
      </c>
      <c r="G6" s="403">
        <v>1</v>
      </c>
      <c r="H6" s="193">
        <f>F6*G6</f>
        <v>0</v>
      </c>
      <c r="I6" s="194">
        <v>0.2</v>
      </c>
      <c r="J6" s="195">
        <f>H6*1.2</f>
        <v>0</v>
      </c>
      <c r="K6" s="56"/>
      <c r="O6" s="11"/>
      <c r="P6" s="11"/>
      <c r="Q6" s="11"/>
      <c r="R6" s="11"/>
      <c r="S6" s="11"/>
      <c r="T6" s="11"/>
      <c r="U6" s="11"/>
    </row>
    <row r="7" spans="1:22" ht="35.15" customHeight="1" thickBot="1" x14ac:dyDescent="0.4">
      <c r="B7" s="145"/>
      <c r="C7" s="145"/>
      <c r="D7" s="145"/>
      <c r="E7" s="145"/>
      <c r="F7" s="145"/>
      <c r="G7" s="145"/>
      <c r="H7" s="145"/>
      <c r="I7" s="145"/>
      <c r="J7" s="145"/>
      <c r="K7" s="56"/>
      <c r="O7" s="11"/>
      <c r="P7" s="11"/>
      <c r="Q7" s="11"/>
      <c r="R7" s="11"/>
      <c r="S7" s="11"/>
      <c r="T7" s="11"/>
      <c r="U7" s="11"/>
    </row>
    <row r="8" spans="1:22" s="11" customFormat="1" ht="35.15" customHeight="1" thickBot="1" x14ac:dyDescent="0.4">
      <c r="A8" s="56"/>
      <c r="B8" s="392" t="s">
        <v>207</v>
      </c>
      <c r="C8" s="393"/>
      <c r="D8" s="393"/>
      <c r="E8" s="393"/>
      <c r="F8" s="393"/>
      <c r="G8" s="393"/>
      <c r="H8" s="393"/>
      <c r="I8" s="393"/>
      <c r="J8" s="394"/>
      <c r="K8" s="56"/>
    </row>
    <row r="9" spans="1:22" ht="37.5" customHeight="1" x14ac:dyDescent="0.35">
      <c r="A9" s="196"/>
      <c r="B9" s="16" t="s">
        <v>7</v>
      </c>
      <c r="C9" s="378" t="s">
        <v>208</v>
      </c>
      <c r="D9" s="379"/>
      <c r="E9" s="144" t="s">
        <v>9</v>
      </c>
      <c r="F9" s="93" t="s">
        <v>10</v>
      </c>
      <c r="G9" s="93" t="s">
        <v>159</v>
      </c>
      <c r="H9" s="93" t="s">
        <v>160</v>
      </c>
      <c r="I9" s="94" t="s">
        <v>11</v>
      </c>
      <c r="J9" s="93" t="s">
        <v>161</v>
      </c>
      <c r="K9" s="56"/>
      <c r="O9" s="11"/>
      <c r="P9" s="11"/>
      <c r="Q9" s="11"/>
      <c r="R9" s="11"/>
      <c r="S9" s="11"/>
      <c r="T9" s="11"/>
      <c r="U9" s="11"/>
    </row>
    <row r="10" spans="1:22" ht="35.15" customHeight="1" thickBot="1" x14ac:dyDescent="0.4">
      <c r="B10" s="197" t="s">
        <v>19</v>
      </c>
      <c r="C10" s="399" t="s">
        <v>20</v>
      </c>
      <c r="D10" s="400"/>
      <c r="E10" s="134" t="s">
        <v>17</v>
      </c>
      <c r="F10" s="165">
        <f>'AF-ANNEXE I à l''AE'!E12</f>
        <v>0</v>
      </c>
      <c r="G10" s="163">
        <v>0</v>
      </c>
      <c r="H10" s="164">
        <f t="shared" ref="H10" si="0">F10*G10</f>
        <v>0</v>
      </c>
      <c r="I10" s="137">
        <v>0.2</v>
      </c>
      <c r="J10" s="198">
        <f>H10*1.2</f>
        <v>0</v>
      </c>
      <c r="K10" s="56"/>
      <c r="O10" s="11"/>
      <c r="P10" s="11"/>
      <c r="Q10" s="11"/>
      <c r="R10" s="11"/>
      <c r="S10" s="11"/>
      <c r="T10" s="11"/>
      <c r="U10" s="11"/>
      <c r="V10" s="11"/>
    </row>
    <row r="11" spans="1:22" ht="35.15" customHeight="1" thickBot="1" x14ac:dyDescent="0.4">
      <c r="B11" s="199" t="s">
        <v>21</v>
      </c>
      <c r="C11" s="390" t="s">
        <v>22</v>
      </c>
      <c r="D11" s="391"/>
      <c r="E11" s="134" t="s">
        <v>17</v>
      </c>
      <c r="F11" s="165">
        <f>'AF-ANNEXE I à l''AE'!E13</f>
        <v>0</v>
      </c>
      <c r="G11" s="163">
        <v>0</v>
      </c>
      <c r="H11" s="136">
        <f t="shared" ref="H11:H12" si="1">F11*G11</f>
        <v>0</v>
      </c>
      <c r="I11" s="137">
        <v>0.2</v>
      </c>
      <c r="J11" s="200">
        <f t="shared" ref="J11:J13" si="2">H11*1.2</f>
        <v>0</v>
      </c>
      <c r="K11" s="56"/>
      <c r="O11" s="11"/>
      <c r="P11" s="11"/>
      <c r="Q11" s="11"/>
      <c r="R11" s="11"/>
      <c r="S11" s="11"/>
      <c r="T11" s="11"/>
      <c r="U11" s="15"/>
      <c r="V11" s="15"/>
    </row>
    <row r="12" spans="1:22" ht="35.15" customHeight="1" thickBot="1" x14ac:dyDescent="0.4">
      <c r="B12" s="201" t="s">
        <v>163</v>
      </c>
      <c r="C12" s="401" t="s">
        <v>24</v>
      </c>
      <c r="D12" s="402"/>
      <c r="E12" s="202" t="s">
        <v>17</v>
      </c>
      <c r="F12" s="165">
        <f>'AF-ANNEXE I à l''AE'!E14</f>
        <v>0</v>
      </c>
      <c r="G12" s="203">
        <v>0</v>
      </c>
      <c r="H12" s="204">
        <f t="shared" si="1"/>
        <v>0</v>
      </c>
      <c r="I12" s="205">
        <v>0.2</v>
      </c>
      <c r="J12" s="206">
        <f t="shared" si="2"/>
        <v>0</v>
      </c>
      <c r="K12" s="56"/>
      <c r="O12" s="11"/>
      <c r="P12" s="11"/>
      <c r="Q12" s="11"/>
      <c r="R12" s="11"/>
      <c r="S12" s="11"/>
      <c r="T12" s="11"/>
      <c r="U12" s="11"/>
      <c r="V12" s="11"/>
    </row>
    <row r="13" spans="1:22" s="11" customFormat="1" ht="35.15" customHeight="1" thickBot="1" x14ac:dyDescent="0.4">
      <c r="A13" s="56"/>
      <c r="B13" s="354" t="s">
        <v>223</v>
      </c>
      <c r="C13" s="355"/>
      <c r="D13" s="355"/>
      <c r="E13" s="355"/>
      <c r="F13" s="355"/>
      <c r="G13" s="356"/>
      <c r="H13" s="212">
        <f>SUM(H10:H12)</f>
        <v>0</v>
      </c>
      <c r="I13" s="213">
        <v>0.2</v>
      </c>
      <c r="J13" s="214">
        <f t="shared" si="2"/>
        <v>0</v>
      </c>
      <c r="K13" s="56"/>
    </row>
    <row r="14" spans="1:22" ht="35.15" customHeight="1" thickBot="1" x14ac:dyDescent="0.4">
      <c r="B14" s="29"/>
      <c r="C14" s="29"/>
      <c r="D14" s="48"/>
      <c r="E14" s="29"/>
      <c r="F14" s="29"/>
      <c r="G14" s="29"/>
      <c r="H14" s="29"/>
      <c r="I14" s="29"/>
      <c r="J14" s="49"/>
      <c r="K14" s="56"/>
      <c r="O14" s="11"/>
      <c r="P14" s="11"/>
      <c r="Q14" s="11"/>
      <c r="R14" s="11"/>
      <c r="S14" s="11"/>
      <c r="T14" s="11"/>
      <c r="U14" s="11"/>
      <c r="V14" s="11"/>
    </row>
    <row r="15" spans="1:22" s="11" customFormat="1" ht="35.15" customHeight="1" thickBot="1" x14ac:dyDescent="0.4">
      <c r="A15" s="56"/>
      <c r="B15" s="392" t="s">
        <v>206</v>
      </c>
      <c r="C15" s="393"/>
      <c r="D15" s="393"/>
      <c r="E15" s="393"/>
      <c r="F15" s="393"/>
      <c r="G15" s="393"/>
      <c r="H15" s="393"/>
      <c r="I15" s="393"/>
      <c r="J15" s="394"/>
      <c r="K15" s="56"/>
    </row>
    <row r="16" spans="1:22" ht="37.5" customHeight="1" x14ac:dyDescent="0.35">
      <c r="B16" s="395" t="s">
        <v>205</v>
      </c>
      <c r="C16" s="396"/>
      <c r="D16" s="157" t="s">
        <v>202</v>
      </c>
      <c r="E16" s="157" t="s">
        <v>9</v>
      </c>
      <c r="F16" s="158" t="s">
        <v>10</v>
      </c>
      <c r="G16" s="158" t="s">
        <v>159</v>
      </c>
      <c r="H16" s="158" t="s">
        <v>160</v>
      </c>
      <c r="I16" s="159" t="s">
        <v>11</v>
      </c>
      <c r="J16" s="160" t="s">
        <v>161</v>
      </c>
      <c r="K16" s="56"/>
      <c r="O16" s="11"/>
      <c r="P16" s="11"/>
      <c r="Q16" s="11"/>
      <c r="R16" s="11"/>
      <c r="S16" s="11"/>
      <c r="T16" s="11"/>
      <c r="U16" s="11"/>
      <c r="V16" s="11"/>
    </row>
    <row r="17" spans="1:22" s="11" customFormat="1" ht="35.15" customHeight="1" x14ac:dyDescent="0.35">
      <c r="A17" s="56"/>
      <c r="B17" s="382" t="s">
        <v>209</v>
      </c>
      <c r="C17" s="382"/>
      <c r="D17" s="148" t="s">
        <v>203</v>
      </c>
      <c r="E17" s="149" t="s">
        <v>27</v>
      </c>
      <c r="F17" s="150">
        <f>'Dev Agile P3'!F10</f>
        <v>0</v>
      </c>
      <c r="G17" s="190">
        <v>90</v>
      </c>
      <c r="H17" s="136">
        <f>F17*G17</f>
        <v>0</v>
      </c>
      <c r="I17" s="137">
        <v>0.2</v>
      </c>
      <c r="J17" s="191">
        <f>H17*1.2</f>
        <v>0</v>
      </c>
      <c r="K17" s="138"/>
    </row>
    <row r="18" spans="1:22" ht="35.15" customHeight="1" x14ac:dyDescent="0.35">
      <c r="B18" s="382"/>
      <c r="C18" s="382"/>
      <c r="D18" s="146" t="s">
        <v>199</v>
      </c>
      <c r="E18" s="147" t="s">
        <v>27</v>
      </c>
      <c r="F18" s="150">
        <f>'Dev Agile P3'!F11</f>
        <v>0</v>
      </c>
      <c r="G18" s="190">
        <v>26</v>
      </c>
      <c r="H18" s="136">
        <f t="shared" ref="H18:H20" si="3">F18*G18</f>
        <v>0</v>
      </c>
      <c r="I18" s="137">
        <v>0.2</v>
      </c>
      <c r="J18" s="191">
        <f t="shared" ref="J18:J20" si="4">H18*1.2</f>
        <v>0</v>
      </c>
      <c r="K18" s="56"/>
      <c r="O18" s="11"/>
      <c r="P18" s="11"/>
      <c r="Q18" s="11"/>
      <c r="R18" s="11"/>
      <c r="S18" s="11"/>
      <c r="T18" s="11"/>
      <c r="U18" s="15"/>
      <c r="V18" s="15"/>
    </row>
    <row r="19" spans="1:22" s="11" customFormat="1" ht="35.15" customHeight="1" x14ac:dyDescent="0.35">
      <c r="A19" s="56"/>
      <c r="B19" s="382"/>
      <c r="C19" s="382"/>
      <c r="D19" s="146" t="s">
        <v>200</v>
      </c>
      <c r="E19" s="147" t="s">
        <v>27</v>
      </c>
      <c r="F19" s="150">
        <f>'Dev Agile P3'!F12</f>
        <v>0</v>
      </c>
      <c r="G19" s="190">
        <v>52</v>
      </c>
      <c r="H19" s="136">
        <f t="shared" si="3"/>
        <v>0</v>
      </c>
      <c r="I19" s="137">
        <v>0.2</v>
      </c>
      <c r="J19" s="191">
        <f t="shared" si="4"/>
        <v>0</v>
      </c>
      <c r="K19" s="56"/>
    </row>
    <row r="20" spans="1:22" s="11" customFormat="1" ht="35.15" customHeight="1" x14ac:dyDescent="0.35">
      <c r="A20" s="56"/>
      <c r="B20" s="383"/>
      <c r="C20" s="383"/>
      <c r="D20" s="161" t="s">
        <v>201</v>
      </c>
      <c r="E20" s="162" t="s">
        <v>27</v>
      </c>
      <c r="F20" s="150">
        <f>'Dev Agile P3'!F13</f>
        <v>0</v>
      </c>
      <c r="G20" s="190">
        <v>12</v>
      </c>
      <c r="H20" s="136">
        <f t="shared" si="3"/>
        <v>0</v>
      </c>
      <c r="I20" s="137">
        <v>0.2</v>
      </c>
      <c r="J20" s="191">
        <f t="shared" si="4"/>
        <v>0</v>
      </c>
      <c r="K20" s="56"/>
    </row>
    <row r="21" spans="1:22" s="11" customFormat="1" ht="27.75" customHeight="1" x14ac:dyDescent="0.35">
      <c r="A21" s="56"/>
      <c r="B21" s="397" t="s">
        <v>198</v>
      </c>
      <c r="C21" s="397"/>
      <c r="D21" s="397"/>
      <c r="E21" s="397"/>
      <c r="F21" s="397"/>
      <c r="G21" s="397"/>
      <c r="H21" s="397"/>
      <c r="I21" s="397"/>
      <c r="J21" s="397"/>
      <c r="K21" s="56"/>
    </row>
    <row r="22" spans="1:22" s="11" customFormat="1" ht="35.15" customHeight="1" x14ac:dyDescent="0.35">
      <c r="A22" s="56"/>
      <c r="B22" s="398" t="s">
        <v>171</v>
      </c>
      <c r="C22" s="398"/>
      <c r="D22" s="148" t="s">
        <v>199</v>
      </c>
      <c r="E22" s="149" t="s">
        <v>27</v>
      </c>
      <c r="F22" s="150">
        <f>SUM('Dev Agile P3'!F14:F17)</f>
        <v>0</v>
      </c>
      <c r="G22" s="190">
        <v>48</v>
      </c>
      <c r="H22" s="136">
        <f t="shared" ref="H22" si="5">F22*G22</f>
        <v>0</v>
      </c>
      <c r="I22" s="137">
        <v>0.2</v>
      </c>
      <c r="J22" s="191">
        <f>H22*1.2</f>
        <v>0</v>
      </c>
      <c r="K22" s="56"/>
    </row>
    <row r="23" spans="1:22" s="11" customFormat="1" ht="35.15" customHeight="1" x14ac:dyDescent="0.35">
      <c r="A23" s="56"/>
      <c r="B23" s="382"/>
      <c r="C23" s="382"/>
      <c r="D23" s="146" t="s">
        <v>200</v>
      </c>
      <c r="E23" s="147" t="s">
        <v>27</v>
      </c>
      <c r="F23" s="150">
        <f>SUM('Dev Agile P3'!F18:F21)</f>
        <v>0</v>
      </c>
      <c r="G23" s="190">
        <v>22</v>
      </c>
      <c r="H23" s="136">
        <f t="shared" ref="H23:H63" si="6">F23*G23</f>
        <v>0</v>
      </c>
      <c r="I23" s="137">
        <v>0.2</v>
      </c>
      <c r="J23" s="191">
        <f t="shared" ref="J23:J64" si="7">H23*1.2</f>
        <v>0</v>
      </c>
      <c r="K23" s="56"/>
    </row>
    <row r="24" spans="1:22" s="11" customFormat="1" ht="35.15" customHeight="1" x14ac:dyDescent="0.35">
      <c r="A24" s="56"/>
      <c r="B24" s="382"/>
      <c r="C24" s="382"/>
      <c r="D24" s="146" t="s">
        <v>201</v>
      </c>
      <c r="E24" s="147" t="s">
        <v>27</v>
      </c>
      <c r="F24" s="150">
        <f>SUM('Dev Agile P3'!F22:F25)</f>
        <v>0</v>
      </c>
      <c r="G24" s="190">
        <v>14</v>
      </c>
      <c r="H24" s="136">
        <f t="shared" si="6"/>
        <v>0</v>
      </c>
      <c r="I24" s="137">
        <v>0.2</v>
      </c>
      <c r="J24" s="191">
        <f t="shared" si="7"/>
        <v>0</v>
      </c>
      <c r="K24" s="56"/>
      <c r="U24" s="15"/>
      <c r="V24" s="15"/>
    </row>
    <row r="25" spans="1:22" s="11" customFormat="1" ht="35.15" customHeight="1" x14ac:dyDescent="0.35">
      <c r="A25" s="56"/>
      <c r="B25" s="384" t="s">
        <v>178</v>
      </c>
      <c r="C25" s="385"/>
      <c r="D25" s="146" t="s">
        <v>199</v>
      </c>
      <c r="E25" s="147" t="s">
        <v>27</v>
      </c>
      <c r="F25" s="150">
        <f>SUM('Dev Agile P3'!F26:F29)</f>
        <v>0</v>
      </c>
      <c r="G25" s="190">
        <v>26</v>
      </c>
      <c r="H25" s="136">
        <f t="shared" si="6"/>
        <v>0</v>
      </c>
      <c r="I25" s="137">
        <v>0.2</v>
      </c>
      <c r="J25" s="191">
        <f t="shared" si="7"/>
        <v>0</v>
      </c>
      <c r="K25" s="56"/>
    </row>
    <row r="26" spans="1:22" s="11" customFormat="1" ht="35.15" customHeight="1" x14ac:dyDescent="0.35">
      <c r="A26" s="56"/>
      <c r="B26" s="386"/>
      <c r="C26" s="387"/>
      <c r="D26" s="146" t="s">
        <v>200</v>
      </c>
      <c r="E26" s="147" t="s">
        <v>27</v>
      </c>
      <c r="F26" s="150">
        <f>SUM('Dev Agile P3'!F30:F33)</f>
        <v>0</v>
      </c>
      <c r="G26" s="190">
        <v>6</v>
      </c>
      <c r="H26" s="136">
        <f t="shared" si="6"/>
        <v>0</v>
      </c>
      <c r="I26" s="137">
        <v>0.2</v>
      </c>
      <c r="J26" s="191">
        <f t="shared" si="7"/>
        <v>0</v>
      </c>
      <c r="K26" s="56"/>
    </row>
    <row r="27" spans="1:22" s="11" customFormat="1" ht="35.15" customHeight="1" x14ac:dyDescent="0.35">
      <c r="A27" s="56"/>
      <c r="B27" s="388"/>
      <c r="C27" s="389"/>
      <c r="D27" s="146" t="s">
        <v>201</v>
      </c>
      <c r="E27" s="147" t="s">
        <v>27</v>
      </c>
      <c r="F27" s="150">
        <f>SUM('Dev Agile P3'!F34:F37)</f>
        <v>0</v>
      </c>
      <c r="G27" s="190">
        <v>14</v>
      </c>
      <c r="H27" s="136">
        <f t="shared" si="6"/>
        <v>0</v>
      </c>
      <c r="I27" s="137">
        <v>0.2</v>
      </c>
      <c r="J27" s="191">
        <f t="shared" si="7"/>
        <v>0</v>
      </c>
      <c r="K27" s="56"/>
    </row>
    <row r="28" spans="1:22" s="11" customFormat="1" ht="35.15" customHeight="1" x14ac:dyDescent="0.35">
      <c r="A28" s="56"/>
      <c r="B28" s="384" t="s">
        <v>172</v>
      </c>
      <c r="C28" s="385"/>
      <c r="D28" s="146" t="s">
        <v>199</v>
      </c>
      <c r="E28" s="147" t="s">
        <v>27</v>
      </c>
      <c r="F28" s="150">
        <f>SUM('Dev Agile P3'!F38:F41)</f>
        <v>0</v>
      </c>
      <c r="G28" s="190">
        <v>0</v>
      </c>
      <c r="H28" s="136">
        <f t="shared" si="6"/>
        <v>0</v>
      </c>
      <c r="I28" s="137">
        <v>0.2</v>
      </c>
      <c r="J28" s="191">
        <f t="shared" si="7"/>
        <v>0</v>
      </c>
      <c r="K28" s="56"/>
    </row>
    <row r="29" spans="1:22" ht="35.15" customHeight="1" x14ac:dyDescent="0.35">
      <c r="B29" s="386"/>
      <c r="C29" s="387"/>
      <c r="D29" s="146" t="s">
        <v>200</v>
      </c>
      <c r="E29" s="147" t="s">
        <v>27</v>
      </c>
      <c r="F29" s="150">
        <f>SUM('Dev Agile P3'!F42:F45)</f>
        <v>0</v>
      </c>
      <c r="G29" s="190">
        <v>0</v>
      </c>
      <c r="H29" s="136">
        <f t="shared" si="6"/>
        <v>0</v>
      </c>
      <c r="I29" s="137">
        <v>0.2</v>
      </c>
      <c r="J29" s="191">
        <f t="shared" si="7"/>
        <v>0</v>
      </c>
      <c r="K29" s="56"/>
      <c r="O29" s="11"/>
      <c r="P29" s="11"/>
      <c r="Q29" s="11"/>
      <c r="R29" s="11"/>
      <c r="S29" s="11"/>
      <c r="T29" s="11"/>
      <c r="U29" s="11"/>
      <c r="V29" s="11"/>
    </row>
    <row r="30" spans="1:22" ht="35.15" customHeight="1" x14ac:dyDescent="0.35">
      <c r="B30" s="388"/>
      <c r="C30" s="389"/>
      <c r="D30" s="146" t="s">
        <v>201</v>
      </c>
      <c r="E30" s="147" t="s">
        <v>27</v>
      </c>
      <c r="F30" s="150">
        <f>SUM('Dev Agile P3'!F46:F49)</f>
        <v>0</v>
      </c>
      <c r="G30" s="190">
        <v>0</v>
      </c>
      <c r="H30" s="136">
        <f t="shared" si="6"/>
        <v>0</v>
      </c>
      <c r="I30" s="137">
        <v>0.2</v>
      </c>
      <c r="J30" s="191">
        <f t="shared" si="7"/>
        <v>0</v>
      </c>
      <c r="K30" s="56"/>
      <c r="O30" s="11"/>
      <c r="P30" s="11"/>
      <c r="Q30" s="11"/>
      <c r="R30" s="11"/>
      <c r="S30" s="11"/>
      <c r="T30" s="11"/>
      <c r="U30" s="15"/>
      <c r="V30" s="15"/>
    </row>
    <row r="31" spans="1:22" ht="35.15" customHeight="1" x14ac:dyDescent="0.35">
      <c r="B31" s="384" t="s">
        <v>56</v>
      </c>
      <c r="C31" s="385"/>
      <c r="D31" s="146" t="s">
        <v>199</v>
      </c>
      <c r="E31" s="147" t="s">
        <v>27</v>
      </c>
      <c r="F31" s="150">
        <f>SUM('Dev Agile P3'!F50:F52)</f>
        <v>0</v>
      </c>
      <c r="G31" s="190">
        <v>30</v>
      </c>
      <c r="H31" s="136">
        <f t="shared" si="6"/>
        <v>0</v>
      </c>
      <c r="I31" s="137">
        <v>0.2</v>
      </c>
      <c r="J31" s="191">
        <f t="shared" si="7"/>
        <v>0</v>
      </c>
      <c r="K31" s="56"/>
      <c r="O31" s="11"/>
      <c r="P31" s="11"/>
      <c r="Q31" s="11"/>
      <c r="R31" s="11"/>
      <c r="S31" s="11"/>
      <c r="T31" s="11"/>
      <c r="U31" s="11"/>
      <c r="V31" s="11"/>
    </row>
    <row r="32" spans="1:22" ht="35.15" customHeight="1" x14ac:dyDescent="0.35">
      <c r="B32" s="386"/>
      <c r="C32" s="387"/>
      <c r="D32" s="146" t="s">
        <v>200</v>
      </c>
      <c r="E32" s="147" t="s">
        <v>27</v>
      </c>
      <c r="F32" s="150">
        <f>SUM('Dev Agile P3'!F53:F55)</f>
        <v>0</v>
      </c>
      <c r="G32" s="190">
        <v>20</v>
      </c>
      <c r="H32" s="136">
        <f t="shared" si="6"/>
        <v>0</v>
      </c>
      <c r="I32" s="137">
        <v>0.2</v>
      </c>
      <c r="J32" s="191">
        <f t="shared" si="7"/>
        <v>0</v>
      </c>
      <c r="K32" s="56"/>
      <c r="O32" s="11"/>
      <c r="P32" s="11"/>
      <c r="Q32" s="11"/>
      <c r="R32" s="11"/>
      <c r="S32" s="11"/>
      <c r="T32" s="11"/>
      <c r="U32" s="11"/>
      <c r="V32" s="11"/>
    </row>
    <row r="33" spans="2:22" ht="35.15" customHeight="1" x14ac:dyDescent="0.35">
      <c r="B33" s="388"/>
      <c r="C33" s="389"/>
      <c r="D33" s="146" t="s">
        <v>201</v>
      </c>
      <c r="E33" s="147" t="s">
        <v>27</v>
      </c>
      <c r="F33" s="150">
        <f>SUM('Dev Agile P3'!F56:F58)</f>
        <v>0</v>
      </c>
      <c r="G33" s="190">
        <v>15</v>
      </c>
      <c r="H33" s="136">
        <f t="shared" si="6"/>
        <v>0</v>
      </c>
      <c r="I33" s="137">
        <v>0.2</v>
      </c>
      <c r="J33" s="191">
        <f t="shared" si="7"/>
        <v>0</v>
      </c>
      <c r="K33" s="56"/>
      <c r="O33" s="11"/>
      <c r="P33" s="11"/>
      <c r="Q33" s="11"/>
      <c r="R33" s="11"/>
      <c r="S33" s="11"/>
      <c r="T33" s="11"/>
      <c r="U33" s="11"/>
      <c r="V33" s="11"/>
    </row>
    <row r="34" spans="2:22" ht="35.15" customHeight="1" x14ac:dyDescent="0.35">
      <c r="B34" s="384" t="s">
        <v>173</v>
      </c>
      <c r="C34" s="385"/>
      <c r="D34" s="146" t="s">
        <v>199</v>
      </c>
      <c r="E34" s="147" t="s">
        <v>27</v>
      </c>
      <c r="F34" s="150">
        <f>SUM('Dev Agile P3'!F59:F62)</f>
        <v>0</v>
      </c>
      <c r="G34" s="190">
        <v>0</v>
      </c>
      <c r="H34" s="136">
        <f t="shared" si="6"/>
        <v>0</v>
      </c>
      <c r="I34" s="137">
        <v>0.2</v>
      </c>
      <c r="J34" s="191">
        <f t="shared" si="7"/>
        <v>0</v>
      </c>
      <c r="K34" s="56"/>
      <c r="O34" s="11"/>
      <c r="P34" s="11"/>
      <c r="Q34" s="11"/>
      <c r="R34" s="11"/>
      <c r="S34" s="11"/>
      <c r="T34" s="11"/>
      <c r="U34" s="11"/>
      <c r="V34" s="11"/>
    </row>
    <row r="35" spans="2:22" ht="35.15" customHeight="1" x14ac:dyDescent="0.35">
      <c r="B35" s="386"/>
      <c r="C35" s="387"/>
      <c r="D35" s="146" t="s">
        <v>200</v>
      </c>
      <c r="E35" s="147" t="s">
        <v>27</v>
      </c>
      <c r="F35" s="150">
        <f>SUM('Dev Agile P3'!F63:F66)</f>
        <v>0</v>
      </c>
      <c r="G35" s="190">
        <v>8</v>
      </c>
      <c r="H35" s="136">
        <f t="shared" si="6"/>
        <v>0</v>
      </c>
      <c r="I35" s="137">
        <v>0.2</v>
      </c>
      <c r="J35" s="191">
        <f t="shared" si="7"/>
        <v>0</v>
      </c>
      <c r="K35" s="56"/>
      <c r="O35" s="11"/>
      <c r="P35" s="11"/>
      <c r="Q35" s="11"/>
      <c r="R35" s="11"/>
      <c r="S35" s="11"/>
      <c r="T35" s="11"/>
      <c r="U35" s="11"/>
      <c r="V35" s="11"/>
    </row>
    <row r="36" spans="2:22" ht="35.15" customHeight="1" x14ac:dyDescent="0.35">
      <c r="B36" s="388"/>
      <c r="C36" s="389"/>
      <c r="D36" s="146" t="s">
        <v>201</v>
      </c>
      <c r="E36" s="147" t="s">
        <v>27</v>
      </c>
      <c r="F36" s="150">
        <f>SUM('Dev Agile P3'!F67:F70)</f>
        <v>0</v>
      </c>
      <c r="G36" s="190">
        <v>0</v>
      </c>
      <c r="H36" s="136">
        <f t="shared" si="6"/>
        <v>0</v>
      </c>
      <c r="I36" s="137">
        <v>0.2</v>
      </c>
      <c r="J36" s="191">
        <f t="shared" si="7"/>
        <v>0</v>
      </c>
      <c r="K36" s="56"/>
      <c r="L36" s="11"/>
      <c r="M36" s="11"/>
      <c r="N36" s="11"/>
      <c r="O36" s="11"/>
      <c r="P36" s="11"/>
      <c r="Q36" s="11"/>
      <c r="R36" s="11"/>
      <c r="S36" s="11"/>
      <c r="T36" s="11"/>
      <c r="U36" s="15"/>
      <c r="V36" s="15"/>
    </row>
    <row r="37" spans="2:22" ht="35.15" customHeight="1" x14ac:dyDescent="0.35">
      <c r="B37" s="384" t="s">
        <v>81</v>
      </c>
      <c r="C37" s="385"/>
      <c r="D37" s="146" t="s">
        <v>199</v>
      </c>
      <c r="E37" s="147" t="s">
        <v>27</v>
      </c>
      <c r="F37" s="150">
        <f>SUM('Dev Agile P3'!F71:F73)</f>
        <v>0</v>
      </c>
      <c r="G37" s="190">
        <v>20</v>
      </c>
      <c r="H37" s="136">
        <f t="shared" si="6"/>
        <v>0</v>
      </c>
      <c r="I37" s="137">
        <v>0.2</v>
      </c>
      <c r="J37" s="191">
        <f t="shared" si="7"/>
        <v>0</v>
      </c>
      <c r="L37" s="11"/>
      <c r="M37" s="11"/>
      <c r="N37" s="11"/>
      <c r="O37" s="11"/>
      <c r="P37" s="11"/>
      <c r="Q37" s="11"/>
      <c r="R37" s="11"/>
      <c r="S37" s="11"/>
      <c r="T37" s="11"/>
      <c r="U37" s="11"/>
      <c r="V37" s="11"/>
    </row>
    <row r="38" spans="2:22" ht="35.15" customHeight="1" x14ac:dyDescent="0.35">
      <c r="B38" s="386"/>
      <c r="C38" s="387"/>
      <c r="D38" s="146" t="s">
        <v>200</v>
      </c>
      <c r="E38" s="147" t="s">
        <v>27</v>
      </c>
      <c r="F38" s="150">
        <f>SUM('Dev Agile P3'!F74:F76)</f>
        <v>0</v>
      </c>
      <c r="G38" s="190">
        <v>8</v>
      </c>
      <c r="H38" s="136">
        <f t="shared" si="6"/>
        <v>0</v>
      </c>
      <c r="I38" s="137">
        <v>0.2</v>
      </c>
      <c r="J38" s="191">
        <f t="shared" si="7"/>
        <v>0</v>
      </c>
      <c r="L38" s="11"/>
      <c r="M38" s="11"/>
      <c r="N38" s="11"/>
      <c r="O38" s="11"/>
      <c r="P38" s="11"/>
      <c r="Q38" s="11"/>
      <c r="R38" s="11"/>
      <c r="S38" s="11"/>
      <c r="T38" s="11"/>
      <c r="U38" s="11"/>
      <c r="V38" s="11"/>
    </row>
    <row r="39" spans="2:22" ht="35.15" customHeight="1" x14ac:dyDescent="0.35">
      <c r="B39" s="388"/>
      <c r="C39" s="389"/>
      <c r="D39" s="146" t="s">
        <v>201</v>
      </c>
      <c r="E39" s="147" t="s">
        <v>27</v>
      </c>
      <c r="F39" s="150">
        <f>SUM('Dev Agile P3'!F77:F79)</f>
        <v>0</v>
      </c>
      <c r="G39" s="190">
        <v>6</v>
      </c>
      <c r="H39" s="136">
        <f t="shared" si="6"/>
        <v>0</v>
      </c>
      <c r="I39" s="137">
        <v>0.2</v>
      </c>
      <c r="J39" s="191">
        <f t="shared" si="7"/>
        <v>0</v>
      </c>
      <c r="L39" s="11"/>
      <c r="M39" s="11"/>
      <c r="N39" s="11"/>
      <c r="O39" s="11"/>
      <c r="P39" s="11"/>
      <c r="Q39" s="11"/>
      <c r="R39" s="11"/>
      <c r="S39" s="11"/>
      <c r="T39" s="11"/>
      <c r="U39" s="11"/>
      <c r="V39" s="11"/>
    </row>
    <row r="40" spans="2:22" ht="35.15" customHeight="1" x14ac:dyDescent="0.35">
      <c r="B40" s="384" t="s">
        <v>204</v>
      </c>
      <c r="C40" s="385"/>
      <c r="D40" s="146" t="s">
        <v>199</v>
      </c>
      <c r="E40" s="147" t="s">
        <v>27</v>
      </c>
      <c r="F40" s="150">
        <f>SUM('Dev Agile P3'!F80:F83)</f>
        <v>0</v>
      </c>
      <c r="G40" s="190">
        <v>0</v>
      </c>
      <c r="H40" s="136">
        <f t="shared" si="6"/>
        <v>0</v>
      </c>
      <c r="I40" s="137">
        <v>0.2</v>
      </c>
      <c r="J40" s="191">
        <f t="shared" si="7"/>
        <v>0</v>
      </c>
      <c r="L40" s="11"/>
      <c r="M40" s="11"/>
      <c r="N40" s="11"/>
      <c r="O40" s="11"/>
      <c r="P40" s="11"/>
      <c r="Q40" s="11"/>
      <c r="R40" s="11"/>
      <c r="S40" s="11"/>
      <c r="T40" s="11"/>
      <c r="U40" s="11"/>
      <c r="V40" s="11"/>
    </row>
    <row r="41" spans="2:22" ht="35.15" customHeight="1" x14ac:dyDescent="0.35">
      <c r="B41" s="386"/>
      <c r="C41" s="387"/>
      <c r="D41" s="146" t="s">
        <v>200</v>
      </c>
      <c r="E41" s="147" t="s">
        <v>27</v>
      </c>
      <c r="F41" s="150">
        <f>SUM('Dev Agile P3'!F84:F87)</f>
        <v>0</v>
      </c>
      <c r="G41" s="190">
        <v>0</v>
      </c>
      <c r="H41" s="136">
        <f t="shared" si="6"/>
        <v>0</v>
      </c>
      <c r="I41" s="137">
        <v>0.2</v>
      </c>
      <c r="J41" s="191">
        <f t="shared" si="7"/>
        <v>0</v>
      </c>
      <c r="L41" s="11"/>
      <c r="M41" s="11"/>
      <c r="N41" s="11"/>
      <c r="O41" s="11"/>
      <c r="P41" s="11"/>
      <c r="Q41" s="11"/>
      <c r="R41" s="11"/>
      <c r="S41" s="11"/>
      <c r="T41" s="11"/>
      <c r="U41" s="11"/>
      <c r="V41" s="11"/>
    </row>
    <row r="42" spans="2:22" ht="35.15" customHeight="1" x14ac:dyDescent="0.35">
      <c r="B42" s="388"/>
      <c r="C42" s="389"/>
      <c r="D42" s="146" t="s">
        <v>201</v>
      </c>
      <c r="E42" s="147" t="s">
        <v>27</v>
      </c>
      <c r="F42" s="150">
        <f>SUM('Dev Agile P3'!F88:F91)</f>
        <v>0</v>
      </c>
      <c r="G42" s="190">
        <v>0</v>
      </c>
      <c r="H42" s="136">
        <f t="shared" si="6"/>
        <v>0</v>
      </c>
      <c r="I42" s="137">
        <v>0.2</v>
      </c>
      <c r="J42" s="191">
        <f t="shared" si="7"/>
        <v>0</v>
      </c>
      <c r="L42" s="11"/>
      <c r="M42" s="11"/>
      <c r="N42" s="11"/>
      <c r="O42" s="11"/>
      <c r="P42" s="11"/>
      <c r="Q42" s="11"/>
      <c r="R42" s="11"/>
      <c r="S42" s="11"/>
      <c r="T42" s="11"/>
      <c r="U42" s="15"/>
      <c r="V42" s="15"/>
    </row>
    <row r="43" spans="2:22" ht="35.15" customHeight="1" x14ac:dyDescent="0.35">
      <c r="B43" s="384" t="s">
        <v>179</v>
      </c>
      <c r="C43" s="385"/>
      <c r="D43" s="146" t="s">
        <v>199</v>
      </c>
      <c r="E43" s="147" t="s">
        <v>27</v>
      </c>
      <c r="F43" s="150">
        <f>SUM('Dev Agile P3'!F92:F93)</f>
        <v>0</v>
      </c>
      <c r="G43" s="190">
        <v>0</v>
      </c>
      <c r="H43" s="136">
        <f t="shared" si="6"/>
        <v>0</v>
      </c>
      <c r="I43" s="137">
        <v>0.2</v>
      </c>
      <c r="J43" s="191">
        <f t="shared" si="7"/>
        <v>0</v>
      </c>
      <c r="L43" s="11"/>
      <c r="M43" s="11"/>
      <c r="N43" s="11"/>
      <c r="O43" s="11"/>
      <c r="P43" s="11"/>
      <c r="Q43" s="11"/>
      <c r="R43" s="11"/>
      <c r="S43" s="11"/>
      <c r="T43" s="11"/>
      <c r="U43" s="11"/>
      <c r="V43" s="11"/>
    </row>
    <row r="44" spans="2:22" ht="35.15" customHeight="1" x14ac:dyDescent="0.35">
      <c r="B44" s="386"/>
      <c r="C44" s="387"/>
      <c r="D44" s="146" t="s">
        <v>200</v>
      </c>
      <c r="E44" s="147" t="s">
        <v>27</v>
      </c>
      <c r="F44" s="150">
        <f>SUM('Dev Agile P3'!F94:F95)</f>
        <v>0</v>
      </c>
      <c r="G44" s="190">
        <v>0</v>
      </c>
      <c r="H44" s="136">
        <f t="shared" si="6"/>
        <v>0</v>
      </c>
      <c r="I44" s="137">
        <v>0.2</v>
      </c>
      <c r="J44" s="191">
        <f t="shared" si="7"/>
        <v>0</v>
      </c>
      <c r="L44" s="11"/>
      <c r="M44" s="11"/>
      <c r="N44" s="11"/>
      <c r="O44" s="11"/>
      <c r="P44" s="11"/>
      <c r="Q44" s="11"/>
      <c r="R44" s="11"/>
      <c r="S44" s="11"/>
      <c r="T44" s="11"/>
      <c r="U44" s="11"/>
      <c r="V44" s="11"/>
    </row>
    <row r="45" spans="2:22" ht="35.15" customHeight="1" x14ac:dyDescent="0.35">
      <c r="B45" s="388"/>
      <c r="C45" s="389"/>
      <c r="D45" s="146" t="s">
        <v>201</v>
      </c>
      <c r="E45" s="147" t="s">
        <v>27</v>
      </c>
      <c r="F45" s="150">
        <f>SUM('Dev Agile P3'!F96:F97)</f>
        <v>0</v>
      </c>
      <c r="G45" s="190">
        <v>0</v>
      </c>
      <c r="H45" s="136">
        <f t="shared" si="6"/>
        <v>0</v>
      </c>
      <c r="I45" s="137">
        <v>0.2</v>
      </c>
      <c r="J45" s="191">
        <f t="shared" si="7"/>
        <v>0</v>
      </c>
      <c r="O45" s="11"/>
      <c r="P45" s="11"/>
      <c r="Q45" s="11"/>
      <c r="R45" s="11"/>
      <c r="S45" s="11"/>
      <c r="T45" s="11"/>
      <c r="U45" s="11"/>
      <c r="V45" s="11"/>
    </row>
    <row r="46" spans="2:22" ht="35.15" customHeight="1" x14ac:dyDescent="0.35">
      <c r="B46" s="384" t="s">
        <v>177</v>
      </c>
      <c r="C46" s="385"/>
      <c r="D46" s="146" t="s">
        <v>199</v>
      </c>
      <c r="E46" s="147" t="s">
        <v>27</v>
      </c>
      <c r="F46" s="150">
        <f>SUM('Dev Agile P3'!F98:F100)</f>
        <v>0</v>
      </c>
      <c r="G46" s="190">
        <v>0</v>
      </c>
      <c r="H46" s="136">
        <f t="shared" si="6"/>
        <v>0</v>
      </c>
      <c r="I46" s="137">
        <v>0.2</v>
      </c>
      <c r="J46" s="191">
        <f t="shared" si="7"/>
        <v>0</v>
      </c>
      <c r="O46" s="11"/>
      <c r="P46" s="11"/>
      <c r="Q46" s="11"/>
      <c r="R46" s="11"/>
      <c r="S46" s="11"/>
      <c r="T46" s="11"/>
      <c r="U46" s="11"/>
      <c r="V46" s="11"/>
    </row>
    <row r="47" spans="2:22" ht="35.15" customHeight="1" x14ac:dyDescent="0.35">
      <c r="B47" s="386"/>
      <c r="C47" s="387"/>
      <c r="D47" s="146" t="s">
        <v>200</v>
      </c>
      <c r="E47" s="147" t="s">
        <v>27</v>
      </c>
      <c r="F47" s="150">
        <f>SUM('Dev Agile P3'!F101:F103)</f>
        <v>0</v>
      </c>
      <c r="G47" s="190">
        <v>0</v>
      </c>
      <c r="H47" s="136">
        <f t="shared" si="6"/>
        <v>0</v>
      </c>
      <c r="I47" s="137">
        <v>0.2</v>
      </c>
      <c r="J47" s="191">
        <f t="shared" si="7"/>
        <v>0</v>
      </c>
      <c r="O47" s="11"/>
      <c r="P47" s="11"/>
      <c r="Q47" s="11"/>
      <c r="R47" s="11"/>
      <c r="S47" s="11"/>
      <c r="T47" s="11"/>
      <c r="U47" s="11"/>
      <c r="V47" s="11"/>
    </row>
    <row r="48" spans="2:22" ht="35.15" customHeight="1" x14ac:dyDescent="0.35">
      <c r="B48" s="388"/>
      <c r="C48" s="389"/>
      <c r="D48" s="146" t="s">
        <v>201</v>
      </c>
      <c r="E48" s="147" t="s">
        <v>27</v>
      </c>
      <c r="F48" s="150">
        <f>SUM('Dev Agile P3'!F104:F106)</f>
        <v>0</v>
      </c>
      <c r="G48" s="190">
        <v>0</v>
      </c>
      <c r="H48" s="136">
        <f t="shared" si="6"/>
        <v>0</v>
      </c>
      <c r="I48" s="137">
        <v>0.2</v>
      </c>
      <c r="J48" s="191">
        <f t="shared" si="7"/>
        <v>0</v>
      </c>
      <c r="O48" s="11"/>
      <c r="P48" s="11"/>
      <c r="Q48" s="11"/>
      <c r="R48" s="11"/>
      <c r="S48" s="11"/>
      <c r="T48" s="11"/>
      <c r="U48" s="15"/>
      <c r="V48" s="15"/>
    </row>
    <row r="49" spans="1:22" ht="35.15" customHeight="1" x14ac:dyDescent="0.35">
      <c r="B49" s="384" t="s">
        <v>176</v>
      </c>
      <c r="C49" s="385"/>
      <c r="D49" s="146" t="s">
        <v>199</v>
      </c>
      <c r="E49" s="147" t="s">
        <v>27</v>
      </c>
      <c r="F49" s="150">
        <f>SUM('Dev Agile P3'!F107:F109)</f>
        <v>0</v>
      </c>
      <c r="G49" s="190">
        <v>0</v>
      </c>
      <c r="H49" s="136">
        <f t="shared" si="6"/>
        <v>0</v>
      </c>
      <c r="I49" s="137">
        <v>0.2</v>
      </c>
      <c r="J49" s="191">
        <f t="shared" si="7"/>
        <v>0</v>
      </c>
      <c r="O49" s="11"/>
      <c r="P49" s="11"/>
      <c r="Q49" s="11"/>
      <c r="R49" s="11"/>
      <c r="S49" s="11"/>
      <c r="T49" s="11"/>
      <c r="U49" s="11"/>
      <c r="V49" s="11"/>
    </row>
    <row r="50" spans="1:22" ht="35.15" customHeight="1" x14ac:dyDescent="0.35">
      <c r="B50" s="386"/>
      <c r="C50" s="387"/>
      <c r="D50" s="146" t="s">
        <v>200</v>
      </c>
      <c r="E50" s="147" t="s">
        <v>27</v>
      </c>
      <c r="F50" s="150">
        <f>SUM('Dev Agile P3'!F110:F112)</f>
        <v>0</v>
      </c>
      <c r="G50" s="190">
        <v>0</v>
      </c>
      <c r="H50" s="136">
        <f t="shared" si="6"/>
        <v>0</v>
      </c>
      <c r="I50" s="137">
        <v>0.2</v>
      </c>
      <c r="J50" s="191">
        <f t="shared" si="7"/>
        <v>0</v>
      </c>
      <c r="O50" s="11"/>
      <c r="P50" s="11"/>
      <c r="Q50" s="11"/>
      <c r="R50" s="11"/>
      <c r="S50" s="11"/>
      <c r="T50" s="11"/>
      <c r="U50" s="11"/>
      <c r="V50" s="11"/>
    </row>
    <row r="51" spans="1:22" ht="35.15" customHeight="1" x14ac:dyDescent="0.35">
      <c r="B51" s="388"/>
      <c r="C51" s="389"/>
      <c r="D51" s="146" t="s">
        <v>201</v>
      </c>
      <c r="E51" s="147" t="s">
        <v>27</v>
      </c>
      <c r="F51" s="150">
        <f>SUM('Dev Agile P3'!F113:F115)</f>
        <v>0</v>
      </c>
      <c r="G51" s="190">
        <v>0</v>
      </c>
      <c r="H51" s="136">
        <f t="shared" si="6"/>
        <v>0</v>
      </c>
      <c r="I51" s="137">
        <v>0.2</v>
      </c>
      <c r="J51" s="191">
        <f t="shared" si="7"/>
        <v>0</v>
      </c>
      <c r="O51" s="11"/>
      <c r="P51" s="11"/>
      <c r="Q51" s="11"/>
      <c r="R51" s="11"/>
      <c r="S51" s="11"/>
      <c r="T51" s="11"/>
      <c r="U51" s="11"/>
      <c r="V51" s="11"/>
    </row>
    <row r="52" spans="1:22" ht="35.15" customHeight="1" x14ac:dyDescent="0.35">
      <c r="B52" s="384" t="s">
        <v>117</v>
      </c>
      <c r="C52" s="385"/>
      <c r="D52" s="146" t="s">
        <v>199</v>
      </c>
      <c r="E52" s="147" t="s">
        <v>27</v>
      </c>
      <c r="F52" s="150">
        <f>SUM('Dev Agile P3'!F116:F119)</f>
        <v>0</v>
      </c>
      <c r="G52" s="190">
        <v>10</v>
      </c>
      <c r="H52" s="136">
        <f t="shared" si="6"/>
        <v>0</v>
      </c>
      <c r="I52" s="137">
        <v>0.2</v>
      </c>
      <c r="J52" s="191">
        <f t="shared" si="7"/>
        <v>0</v>
      </c>
      <c r="O52" s="11"/>
      <c r="P52" s="11"/>
      <c r="Q52" s="11"/>
      <c r="R52" s="11"/>
      <c r="S52" s="11"/>
      <c r="T52" s="11"/>
      <c r="U52" s="11"/>
      <c r="V52" s="11"/>
    </row>
    <row r="53" spans="1:22" ht="35.15" customHeight="1" x14ac:dyDescent="0.35">
      <c r="B53" s="386"/>
      <c r="C53" s="387"/>
      <c r="D53" s="146" t="s">
        <v>200</v>
      </c>
      <c r="E53" s="147" t="s">
        <v>27</v>
      </c>
      <c r="F53" s="150">
        <f>SUM('Dev Agile P3'!F120:F123)</f>
        <v>0</v>
      </c>
      <c r="G53" s="190">
        <v>0</v>
      </c>
      <c r="H53" s="136">
        <f t="shared" si="6"/>
        <v>0</v>
      </c>
      <c r="I53" s="137">
        <v>0.2</v>
      </c>
      <c r="J53" s="191">
        <f t="shared" si="7"/>
        <v>0</v>
      </c>
      <c r="O53" s="11"/>
      <c r="P53" s="11"/>
      <c r="Q53" s="11"/>
      <c r="R53" s="11"/>
      <c r="S53" s="11"/>
      <c r="T53" s="11"/>
      <c r="U53" s="11"/>
      <c r="V53" s="11"/>
    </row>
    <row r="54" spans="1:22" ht="35.15" customHeight="1" x14ac:dyDescent="0.35">
      <c r="B54" s="388"/>
      <c r="C54" s="389"/>
      <c r="D54" s="146" t="s">
        <v>201</v>
      </c>
      <c r="E54" s="147" t="s">
        <v>27</v>
      </c>
      <c r="F54" s="150">
        <f>SUM('Dev Agile P3'!F124:F127)</f>
        <v>0</v>
      </c>
      <c r="G54" s="190">
        <v>0</v>
      </c>
      <c r="H54" s="136">
        <f t="shared" si="6"/>
        <v>0</v>
      </c>
      <c r="I54" s="137">
        <v>0.2</v>
      </c>
      <c r="J54" s="191">
        <f t="shared" si="7"/>
        <v>0</v>
      </c>
      <c r="O54" s="11"/>
      <c r="P54" s="11"/>
      <c r="Q54" s="11"/>
      <c r="R54" s="11"/>
      <c r="S54" s="11"/>
      <c r="T54" s="11"/>
      <c r="U54" s="15"/>
      <c r="V54" s="15"/>
    </row>
    <row r="55" spans="1:22" ht="35.15" customHeight="1" x14ac:dyDescent="0.35">
      <c r="B55" s="384" t="s">
        <v>175</v>
      </c>
      <c r="C55" s="385"/>
      <c r="D55" s="146" t="s">
        <v>199</v>
      </c>
      <c r="E55" s="147" t="s">
        <v>27</v>
      </c>
      <c r="F55" s="150">
        <f>SUM('Dev Agile P3'!F128:F130)</f>
        <v>0</v>
      </c>
      <c r="G55" s="190">
        <v>0</v>
      </c>
      <c r="H55" s="136">
        <f t="shared" si="6"/>
        <v>0</v>
      </c>
      <c r="I55" s="137">
        <v>0.2</v>
      </c>
      <c r="J55" s="191">
        <f t="shared" si="7"/>
        <v>0</v>
      </c>
      <c r="O55" s="11"/>
      <c r="P55" s="11"/>
      <c r="Q55" s="11"/>
      <c r="R55" s="11"/>
      <c r="S55" s="11"/>
      <c r="T55" s="11"/>
      <c r="U55" s="11"/>
      <c r="V55" s="11"/>
    </row>
    <row r="56" spans="1:22" ht="35.15" customHeight="1" x14ac:dyDescent="0.35">
      <c r="B56" s="386"/>
      <c r="C56" s="387"/>
      <c r="D56" s="146" t="s">
        <v>200</v>
      </c>
      <c r="E56" s="147" t="s">
        <v>27</v>
      </c>
      <c r="F56" s="150">
        <f>SUM('Dev Agile P3'!F131:F133)</f>
        <v>0</v>
      </c>
      <c r="G56" s="190">
        <v>0</v>
      </c>
      <c r="H56" s="136">
        <f t="shared" si="6"/>
        <v>0</v>
      </c>
      <c r="I56" s="137">
        <v>0.2</v>
      </c>
      <c r="J56" s="191">
        <f t="shared" si="7"/>
        <v>0</v>
      </c>
      <c r="O56" s="11"/>
      <c r="P56" s="11"/>
      <c r="Q56" s="11"/>
      <c r="R56" s="11"/>
      <c r="S56" s="11"/>
      <c r="T56" s="11"/>
      <c r="U56" s="11"/>
      <c r="V56" s="11"/>
    </row>
    <row r="57" spans="1:22" ht="35.15" customHeight="1" x14ac:dyDescent="0.35">
      <c r="B57" s="388"/>
      <c r="C57" s="389"/>
      <c r="D57" s="146" t="s">
        <v>201</v>
      </c>
      <c r="E57" s="147" t="s">
        <v>27</v>
      </c>
      <c r="F57" s="150">
        <f>SUM('Dev Agile P3'!F134:F136)</f>
        <v>0</v>
      </c>
      <c r="G57" s="190">
        <v>0</v>
      </c>
      <c r="H57" s="136">
        <f t="shared" si="6"/>
        <v>0</v>
      </c>
      <c r="I57" s="137">
        <v>0.2</v>
      </c>
      <c r="J57" s="191">
        <f t="shared" si="7"/>
        <v>0</v>
      </c>
      <c r="O57" s="11"/>
      <c r="P57" s="11"/>
      <c r="Q57" s="11"/>
      <c r="R57" s="11"/>
      <c r="S57" s="11"/>
      <c r="T57" s="11"/>
      <c r="U57" s="11"/>
      <c r="V57" s="11"/>
    </row>
    <row r="58" spans="1:22" ht="35.15" customHeight="1" x14ac:dyDescent="0.35">
      <c r="B58" s="384" t="s">
        <v>174</v>
      </c>
      <c r="C58" s="385"/>
      <c r="D58" s="146" t="s">
        <v>199</v>
      </c>
      <c r="E58" s="147" t="s">
        <v>27</v>
      </c>
      <c r="F58" s="150">
        <f>SUM('Dev Agile P3'!F137:F139)</f>
        <v>0</v>
      </c>
      <c r="G58" s="190">
        <v>50</v>
      </c>
      <c r="H58" s="136">
        <f t="shared" si="6"/>
        <v>0</v>
      </c>
      <c r="I58" s="137">
        <v>0.2</v>
      </c>
      <c r="J58" s="191">
        <f t="shared" si="7"/>
        <v>0</v>
      </c>
      <c r="O58" s="11"/>
      <c r="P58" s="11"/>
      <c r="Q58" s="11"/>
      <c r="R58" s="11"/>
      <c r="S58" s="11"/>
      <c r="T58" s="11"/>
      <c r="U58" s="11"/>
      <c r="V58" s="11"/>
    </row>
    <row r="59" spans="1:22" ht="35.15" customHeight="1" x14ac:dyDescent="0.35">
      <c r="B59" s="386"/>
      <c r="C59" s="387"/>
      <c r="D59" s="146" t="s">
        <v>200</v>
      </c>
      <c r="E59" s="147" t="s">
        <v>27</v>
      </c>
      <c r="F59" s="150">
        <f>SUM('Dev Agile P3'!F140:F142)</f>
        <v>0</v>
      </c>
      <c r="G59" s="190">
        <v>22</v>
      </c>
      <c r="H59" s="136">
        <f t="shared" si="6"/>
        <v>0</v>
      </c>
      <c r="I59" s="137">
        <v>0.2</v>
      </c>
      <c r="J59" s="191">
        <f t="shared" si="7"/>
        <v>0</v>
      </c>
      <c r="O59" s="11"/>
      <c r="P59" s="11"/>
      <c r="Q59" s="11"/>
      <c r="R59" s="11"/>
      <c r="S59" s="11"/>
      <c r="T59" s="11"/>
      <c r="U59" s="11"/>
      <c r="V59" s="11"/>
    </row>
    <row r="60" spans="1:22" ht="35.15" customHeight="1" x14ac:dyDescent="0.35">
      <c r="B60" s="388"/>
      <c r="C60" s="389"/>
      <c r="D60" s="146" t="s">
        <v>201</v>
      </c>
      <c r="E60" s="147" t="s">
        <v>27</v>
      </c>
      <c r="F60" s="150">
        <f>SUM('Dev Agile P3'!F143:F145)</f>
        <v>0</v>
      </c>
      <c r="G60" s="190">
        <v>8</v>
      </c>
      <c r="H60" s="136">
        <f t="shared" si="6"/>
        <v>0</v>
      </c>
      <c r="I60" s="137">
        <v>0.2</v>
      </c>
      <c r="J60" s="191">
        <f t="shared" si="7"/>
        <v>0</v>
      </c>
      <c r="O60" s="11"/>
      <c r="P60" s="11"/>
      <c r="Q60" s="11"/>
      <c r="R60" s="11"/>
      <c r="S60" s="11"/>
      <c r="T60" s="11"/>
      <c r="U60" s="15"/>
      <c r="V60" s="15"/>
    </row>
    <row r="61" spans="1:22" ht="35.15" customHeight="1" x14ac:dyDescent="0.35">
      <c r="B61" s="384" t="s">
        <v>180</v>
      </c>
      <c r="C61" s="385"/>
      <c r="D61" s="146" t="s">
        <v>199</v>
      </c>
      <c r="E61" s="147" t="s">
        <v>27</v>
      </c>
      <c r="F61" s="150">
        <f>SUM('Dev Agile P3'!F146:F149)</f>
        <v>0</v>
      </c>
      <c r="G61" s="190">
        <v>0</v>
      </c>
      <c r="H61" s="136">
        <f t="shared" si="6"/>
        <v>0</v>
      </c>
      <c r="I61" s="137">
        <v>0.2</v>
      </c>
      <c r="J61" s="191">
        <f t="shared" si="7"/>
        <v>0</v>
      </c>
      <c r="O61" s="11"/>
      <c r="P61" s="11"/>
      <c r="Q61" s="11"/>
      <c r="R61" s="11"/>
      <c r="S61" s="11"/>
      <c r="T61" s="11"/>
      <c r="U61" s="11"/>
      <c r="V61" s="11"/>
    </row>
    <row r="62" spans="1:22" s="11" customFormat="1" ht="35.15" customHeight="1" x14ac:dyDescent="0.35">
      <c r="A62" s="56"/>
      <c r="B62" s="386"/>
      <c r="C62" s="387"/>
      <c r="D62" s="146" t="s">
        <v>200</v>
      </c>
      <c r="E62" s="147" t="s">
        <v>27</v>
      </c>
      <c r="F62" s="150">
        <f>SUM('Dev Agile P3'!F150:F153)</f>
        <v>0</v>
      </c>
      <c r="G62" s="190">
        <v>0</v>
      </c>
      <c r="H62" s="136">
        <f t="shared" si="6"/>
        <v>0</v>
      </c>
      <c r="I62" s="137">
        <v>0.2</v>
      </c>
      <c r="J62" s="191">
        <f t="shared" si="7"/>
        <v>0</v>
      </c>
    </row>
    <row r="63" spans="1:22" s="11" customFormat="1" ht="35.15" customHeight="1" thickBot="1" x14ac:dyDescent="0.4">
      <c r="A63" s="56"/>
      <c r="B63" s="386"/>
      <c r="C63" s="387"/>
      <c r="D63" s="161" t="s">
        <v>201</v>
      </c>
      <c r="E63" s="162" t="s">
        <v>27</v>
      </c>
      <c r="F63" s="207">
        <f>SUM('Dev Agile P3'!F154:F157)</f>
        <v>0</v>
      </c>
      <c r="G63" s="208">
        <v>0</v>
      </c>
      <c r="H63" s="209">
        <f t="shared" si="6"/>
        <v>0</v>
      </c>
      <c r="I63" s="210">
        <v>0.2</v>
      </c>
      <c r="J63" s="211">
        <f t="shared" si="7"/>
        <v>0</v>
      </c>
    </row>
    <row r="64" spans="1:22" s="11" customFormat="1" ht="35.15" customHeight="1" thickBot="1" x14ac:dyDescent="0.4">
      <c r="A64" s="56"/>
      <c r="B64" s="354" t="s">
        <v>224</v>
      </c>
      <c r="C64" s="355"/>
      <c r="D64" s="355"/>
      <c r="E64" s="355"/>
      <c r="F64" s="355"/>
      <c r="G64" s="356"/>
      <c r="H64" s="212">
        <f>SUM(H22:H63,H17:H20)</f>
        <v>0</v>
      </c>
      <c r="I64" s="213">
        <v>0.2</v>
      </c>
      <c r="J64" s="214">
        <f t="shared" si="7"/>
        <v>0</v>
      </c>
    </row>
    <row r="65" spans="2:22" ht="35.15" customHeight="1" thickBot="1" x14ac:dyDescent="0.4">
      <c r="B65" s="56"/>
      <c r="C65" s="56"/>
      <c r="D65" s="151"/>
      <c r="E65" s="152"/>
      <c r="F65" s="153"/>
      <c r="G65" s="153"/>
      <c r="H65" s="154"/>
      <c r="I65" s="155"/>
      <c r="J65" s="156"/>
      <c r="O65" s="11"/>
      <c r="P65" s="11"/>
      <c r="Q65" s="11"/>
      <c r="R65" s="11"/>
      <c r="S65" s="11"/>
      <c r="T65" s="11"/>
      <c r="U65" s="11"/>
      <c r="V65" s="11"/>
    </row>
    <row r="66" spans="2:22" ht="35.15" customHeight="1" thickBot="1" x14ac:dyDescent="0.4">
      <c r="B66" s="16" t="s">
        <v>7</v>
      </c>
      <c r="C66" s="350" t="s">
        <v>15</v>
      </c>
      <c r="D66" s="351"/>
      <c r="E66" s="18" t="s">
        <v>9</v>
      </c>
      <c r="F66" s="92" t="s">
        <v>10</v>
      </c>
      <c r="G66" s="93" t="s">
        <v>159</v>
      </c>
      <c r="H66" s="93" t="s">
        <v>160</v>
      </c>
      <c r="I66" s="94" t="s">
        <v>11</v>
      </c>
      <c r="J66" s="95" t="s">
        <v>161</v>
      </c>
      <c r="O66" s="11"/>
      <c r="P66" s="11"/>
      <c r="Q66" s="11"/>
      <c r="R66" s="11"/>
      <c r="S66" s="11"/>
      <c r="T66" s="11"/>
      <c r="U66" s="11"/>
      <c r="V66" s="11"/>
    </row>
    <row r="67" spans="2:22" ht="35.15" customHeight="1" thickBot="1" x14ac:dyDescent="0.4">
      <c r="B67" s="133" t="s">
        <v>29</v>
      </c>
      <c r="C67" s="352" t="s">
        <v>30</v>
      </c>
      <c r="D67" s="353"/>
      <c r="E67" s="139" t="s">
        <v>168</v>
      </c>
      <c r="F67" s="135">
        <f>'AF-ANNEXE I à l''AE'!E22</f>
        <v>0</v>
      </c>
      <c r="G67" s="163">
        <v>1</v>
      </c>
      <c r="H67" s="136">
        <f>F67*G67</f>
        <v>0</v>
      </c>
      <c r="I67" s="140">
        <v>0.2</v>
      </c>
      <c r="J67" s="141">
        <f>H67*1.2</f>
        <v>0</v>
      </c>
      <c r="O67" s="11"/>
      <c r="P67" s="11"/>
      <c r="Q67" s="11"/>
      <c r="R67" s="11"/>
      <c r="S67" s="11"/>
      <c r="T67" s="11"/>
      <c r="U67" s="15"/>
      <c r="V67" s="15"/>
    </row>
    <row r="68" spans="2:22" ht="35.15" customHeight="1" thickBot="1" x14ac:dyDescent="0.4">
      <c r="B68" s="56"/>
      <c r="C68" s="56"/>
      <c r="D68" s="56"/>
      <c r="E68" s="56"/>
      <c r="F68" s="56"/>
      <c r="G68" s="56"/>
      <c r="H68" s="56"/>
      <c r="I68" s="56"/>
      <c r="J68" s="57"/>
      <c r="O68" s="11"/>
      <c r="P68" s="11"/>
      <c r="Q68" s="11"/>
      <c r="R68" s="11"/>
      <c r="S68" s="11"/>
      <c r="T68" s="11"/>
      <c r="U68" s="11"/>
      <c r="V68" s="11"/>
    </row>
    <row r="69" spans="2:22" ht="35.15" customHeight="1" thickBot="1" x14ac:dyDescent="0.4">
      <c r="B69" s="96"/>
      <c r="C69" s="96"/>
      <c r="D69" s="5"/>
      <c r="E69" s="373" t="s">
        <v>164</v>
      </c>
      <c r="F69" s="374"/>
      <c r="G69" s="375"/>
      <c r="H69" s="376" t="s">
        <v>165</v>
      </c>
      <c r="I69" s="377"/>
      <c r="J69" s="57"/>
      <c r="O69" s="11"/>
      <c r="P69" s="11"/>
      <c r="Q69" s="11"/>
      <c r="R69" s="11"/>
      <c r="S69" s="11"/>
      <c r="T69" s="11"/>
      <c r="U69" s="11"/>
      <c r="V69" s="11"/>
    </row>
    <row r="70" spans="2:22" ht="35.15" customHeight="1" thickBot="1" x14ac:dyDescent="0.4">
      <c r="B70" s="357" t="s">
        <v>166</v>
      </c>
      <c r="C70" s="358"/>
      <c r="D70" s="358"/>
      <c r="E70" s="359">
        <f>SUM(H6,H10:H12,H22:H63,H17:H20,H67)</f>
        <v>0</v>
      </c>
      <c r="F70" s="360"/>
      <c r="G70" s="361"/>
      <c r="H70" s="362">
        <f>E70*1.2</f>
        <v>0</v>
      </c>
      <c r="I70" s="363"/>
      <c r="J70" s="57"/>
      <c r="O70" s="11"/>
      <c r="P70" s="11"/>
      <c r="Q70" s="11"/>
      <c r="R70" s="11"/>
      <c r="S70" s="11"/>
      <c r="T70" s="11"/>
      <c r="U70" s="11"/>
      <c r="V70" s="11"/>
    </row>
    <row r="71" spans="2:22" ht="35.15" customHeight="1" x14ac:dyDescent="0.35">
      <c r="B71" s="56"/>
      <c r="C71" s="56"/>
      <c r="D71" s="56"/>
      <c r="E71" s="56"/>
      <c r="F71" s="56"/>
      <c r="G71" s="56"/>
      <c r="H71" s="56"/>
      <c r="I71" s="56"/>
      <c r="J71" s="57"/>
      <c r="O71" s="11"/>
      <c r="P71" s="11"/>
      <c r="Q71" s="11"/>
      <c r="R71" s="11"/>
      <c r="S71" s="11"/>
      <c r="T71" s="11"/>
      <c r="U71" s="11"/>
      <c r="V71" s="11"/>
    </row>
  </sheetData>
  <mergeCells count="37">
    <mergeCell ref="B8:J8"/>
    <mergeCell ref="C10:D10"/>
    <mergeCell ref="B28:C30"/>
    <mergeCell ref="B31:C33"/>
    <mergeCell ref="B34:C36"/>
    <mergeCell ref="C12:D12"/>
    <mergeCell ref="B13:G13"/>
    <mergeCell ref="B46:C48"/>
    <mergeCell ref="B49:C51"/>
    <mergeCell ref="B15:J15"/>
    <mergeCell ref="B37:C39"/>
    <mergeCell ref="B40:C42"/>
    <mergeCell ref="B16:C16"/>
    <mergeCell ref="B21:J21"/>
    <mergeCell ref="B22:C24"/>
    <mergeCell ref="B43:C45"/>
    <mergeCell ref="H70:I70"/>
    <mergeCell ref="B1:J1"/>
    <mergeCell ref="B2:J2"/>
    <mergeCell ref="B3:J3"/>
    <mergeCell ref="E69:G69"/>
    <mergeCell ref="H69:I69"/>
    <mergeCell ref="C5:D5"/>
    <mergeCell ref="C9:D9"/>
    <mergeCell ref="C6:D6"/>
    <mergeCell ref="B17:C20"/>
    <mergeCell ref="B25:C27"/>
    <mergeCell ref="B52:C54"/>
    <mergeCell ref="B55:C57"/>
    <mergeCell ref="B58:C60"/>
    <mergeCell ref="B61:C63"/>
    <mergeCell ref="C11:D11"/>
    <mergeCell ref="C66:D66"/>
    <mergeCell ref="C67:D67"/>
    <mergeCell ref="B64:G64"/>
    <mergeCell ref="B70:D70"/>
    <mergeCell ref="E70:G70"/>
  </mergeCells>
  <pageMargins left="0.7" right="0.7" top="0.75" bottom="0.75" header="0.3" footer="0.3"/>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Instructions</vt:lpstr>
      <vt:lpstr>AF-ANNEXE I à l'AE</vt:lpstr>
      <vt:lpstr>TJM</vt:lpstr>
      <vt:lpstr>Découpage des charges P2</vt:lpstr>
      <vt:lpstr>Dev Agile P3</vt:lpstr>
      <vt:lpstr>SF- Annexe VII au RC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PATRON Frederique</dc:creator>
  <cp:lastModifiedBy>JUBERT Jason</cp:lastModifiedBy>
  <cp:revision>5</cp:revision>
  <dcterms:created xsi:type="dcterms:W3CDTF">2015-06-05T18:19:34Z</dcterms:created>
  <dcterms:modified xsi:type="dcterms:W3CDTF">2026-01-07T14:30:15Z</dcterms:modified>
</cp:coreProperties>
</file>